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795" windowHeight="12120"/>
  </bookViews>
  <sheets>
    <sheet name="Product Backlog" sheetId="1" r:id="rId1"/>
    <sheet name="Sprint Backlog M2" sheetId="5" r:id="rId2"/>
  </sheets>
  <definedNames>
    <definedName name="PRIORITY">#REF!</definedName>
    <definedName name="STATUS">#REF!</definedName>
  </definedNames>
  <calcPr calcId="124519"/>
</workbook>
</file>

<file path=xl/calcChain.xml><?xml version="1.0" encoding="utf-8"?>
<calcChain xmlns="http://schemas.openxmlformats.org/spreadsheetml/2006/main">
  <c r="A27" i="1"/>
  <c r="A28"/>
  <c r="A29"/>
  <c r="F15" i="5"/>
  <c r="F16"/>
  <c r="F14"/>
  <c r="M5"/>
  <c r="M4"/>
  <c r="N4"/>
  <c r="P4"/>
  <c r="R4"/>
  <c r="T4"/>
  <c r="V4"/>
  <c r="X4"/>
  <c r="Z4"/>
  <c r="AB4"/>
  <c r="K5"/>
  <c r="L5"/>
  <c r="N5"/>
  <c r="O5"/>
  <c r="P5"/>
  <c r="Q5"/>
  <c r="R5"/>
  <c r="S5"/>
  <c r="T5"/>
  <c r="U5"/>
  <c r="V5"/>
  <c r="W5"/>
  <c r="X5"/>
  <c r="Y5"/>
  <c r="Z5"/>
  <c r="AA5"/>
  <c r="AB5"/>
  <c r="M6"/>
  <c r="N6"/>
  <c r="O6"/>
  <c r="Q6"/>
  <c r="S6"/>
  <c r="U6"/>
  <c r="W6"/>
  <c r="Y6"/>
  <c r="AA6"/>
  <c r="F7"/>
  <c r="F8"/>
  <c r="F9"/>
  <c r="F10"/>
  <c r="F11"/>
  <c r="F12"/>
  <c r="F13"/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B6" i="5"/>
  <c r="Z6"/>
  <c r="X6"/>
  <c r="V6"/>
  <c r="T6"/>
  <c r="R6"/>
  <c r="P6"/>
  <c r="AA4"/>
  <c r="Y4"/>
  <c r="W4"/>
  <c r="U4"/>
  <c r="S4"/>
  <c r="Q4"/>
  <c r="O4"/>
</calcChain>
</file>

<file path=xl/sharedStrings.xml><?xml version="1.0" encoding="utf-8"?>
<sst xmlns="http://schemas.openxmlformats.org/spreadsheetml/2006/main" count="213" uniqueCount="141">
  <si>
    <t>Sprint 4</t>
  </si>
  <si>
    <t>Sprint 1</t>
  </si>
  <si>
    <t>Sprint 3</t>
  </si>
  <si>
    <t>Sprint 2</t>
  </si>
  <si>
    <t>Sprint 6</t>
  </si>
  <si>
    <t>Sprint 7</t>
  </si>
  <si>
    <t>Test Id</t>
  </si>
  <si>
    <t>#ID</t>
  </si>
  <si>
    <t>Version</t>
  </si>
  <si>
    <t>Date</t>
  </si>
  <si>
    <t>Sprint 5</t>
  </si>
  <si>
    <t>1,0</t>
  </si>
  <si>
    <t>Legend</t>
  </si>
  <si>
    <t>Workload</t>
  </si>
  <si>
    <t>Priority</t>
  </si>
  <si>
    <t>Scope</t>
  </si>
  <si>
    <t>Traceability</t>
  </si>
  <si>
    <t>Posponed in sprint</t>
  </si>
  <si>
    <t>Details</t>
  </si>
  <si>
    <t>Sprint / Milestone</t>
  </si>
  <si>
    <t>Covered requirement</t>
  </si>
  <si>
    <t>In charge</t>
  </si>
  <si>
    <t>I can create a state machine diagram and make the main features</t>
  </si>
  <si>
    <t>I can create a profile using the diagram editor</t>
  </si>
  <si>
    <t xml:space="preserve">I can navigate in a model tree view and interact with it </t>
  </si>
  <si>
    <t>I can create and manage SysML models</t>
  </si>
  <si>
    <t>I can create and edit properly all the features of a Class diagram</t>
  </si>
  <si>
    <t>I can create and edit properly all the features of a Use Case diagram</t>
  </si>
  <si>
    <t>I can manage a Papyrus model with a single resource</t>
  </si>
  <si>
    <t>Use case</t>
  </si>
  <si>
    <t>Class</t>
  </si>
  <si>
    <t>SysML</t>
  </si>
  <si>
    <t>Model explorer / Outline</t>
  </si>
  <si>
    <t>Profile</t>
  </si>
  <si>
    <t>EEF properties</t>
  </si>
  <si>
    <t>Sequence</t>
  </si>
  <si>
    <t>Activity</t>
  </si>
  <si>
    <t>State Machine</t>
  </si>
  <si>
    <t>Composite</t>
  </si>
  <si>
    <t>Collaborative work</t>
  </si>
  <si>
    <t>Atos Origin</t>
  </si>
  <si>
    <t>CEA</t>
  </si>
  <si>
    <t>I can install Papyrus feature in an Eclipse Platform</t>
  </si>
  <si>
    <t>requires delete UML and DI dependencies from the backbone</t>
  </si>
  <si>
    <t>I can create sub models</t>
  </si>
  <si>
    <t>I can create a sequence diagram with main (common)  features</t>
  </si>
  <si>
    <t>date</t>
  </si>
  <si>
    <t>I can create a composite structure diagram with main features</t>
  </si>
  <si>
    <t>I can create an activity diagram with main features</t>
  </si>
  <si>
    <t>I can manage (customize) model properties in a dedicated view</t>
  </si>
  <si>
    <t>for advanced users (administrators)</t>
  </si>
  <si>
    <t>add diagram, control, open diagram, delete, filter</t>
  </si>
  <si>
    <t xml:space="preserve">add diagram, control, delete, filter, </t>
  </si>
  <si>
    <t>activate SysML diagrams and SysML profile</t>
  </si>
  <si>
    <t>Sprint2</t>
  </si>
  <si>
    <t>fix critical or blocking bugs</t>
  </si>
  <si>
    <t>model + diagrams</t>
  </si>
  <si>
    <t>Encapsulation of DI, notation and EMF</t>
  </si>
  <si>
    <t>I can create a DSL based on papyrus backbone</t>
  </si>
  <si>
    <t>backbone</t>
  </si>
  <si>
    <t>advanced user : requires delete UML and DI dependencies from the backbone</t>
  </si>
  <si>
    <t>Atos origin</t>
  </si>
  <si>
    <t>P2, update site</t>
  </si>
  <si>
    <t>continuous Integration</t>
  </si>
  <si>
    <t>Atos origin/ Kenn?</t>
  </si>
  <si>
    <t>integrate documentation generation</t>
  </si>
  <si>
    <t>Models</t>
  </si>
  <si>
    <t>from TOPCASED</t>
  </si>
  <si>
    <t>integrate OCL editor</t>
  </si>
  <si>
    <t>UML constraints</t>
  </si>
  <si>
    <t>I can create and edit Block Definition Diagram</t>
  </si>
  <si>
    <t>BDD</t>
  </si>
  <si>
    <t>I can create and edit Internal Block Diagram</t>
  </si>
  <si>
    <t>IBD</t>
  </si>
  <si>
    <t>I can create and edit a parametric diagram</t>
  </si>
  <si>
    <t>PARA</t>
  </si>
  <si>
    <t>I can create and edit a timing diagram</t>
  </si>
  <si>
    <t>I can create and edit a requirement diagram</t>
  </si>
  <si>
    <t>REQ</t>
  </si>
  <si>
    <t>I can create a sequence diagram with advanced  features</t>
  </si>
  <si>
    <t>lifelines, combinedFragments, messages (partial), guard, interaction overviews</t>
  </si>
  <si>
    <t>part decomposition,  gates…</t>
  </si>
  <si>
    <t>Timing diagram</t>
  </si>
  <si>
    <t>Parameter</t>
  </si>
  <si>
    <t>TaskId</t>
  </si>
  <si>
    <t>L1</t>
  </si>
  <si>
    <t>L2</t>
  </si>
  <si>
    <t>Summary</t>
  </si>
  <si>
    <t>Comment</t>
  </si>
  <si>
    <t>Owner</t>
  </si>
  <si>
    <t>Status</t>
  </si>
  <si>
    <t>Plan Est</t>
  </si>
  <si>
    <t>Actual</t>
  </si>
  <si>
    <t>Task Est</t>
  </si>
  <si>
    <t>Rem1</t>
  </si>
  <si>
    <t>Rem2</t>
  </si>
  <si>
    <t>Rem3</t>
  </si>
  <si>
    <t>Rem4</t>
  </si>
  <si>
    <t>Rem5</t>
  </si>
  <si>
    <t>Rem6</t>
  </si>
  <si>
    <t>Rem7</t>
  </si>
  <si>
    <t>Rem8</t>
  </si>
  <si>
    <t>Rem9</t>
  </si>
  <si>
    <t>Rem10</t>
  </si>
  <si>
    <t>Rem11</t>
  </si>
  <si>
    <t>Rem12</t>
  </si>
  <si>
    <t>Rem13</t>
  </si>
  <si>
    <t>Rem14</t>
  </si>
  <si>
    <t>Rem15</t>
  </si>
  <si>
    <t>Days</t>
  </si>
  <si>
    <t>Dates</t>
  </si>
  <si>
    <t>Idealized</t>
  </si>
  <si>
    <t>Remaining</t>
  </si>
  <si>
    <t>Capacity</t>
  </si>
  <si>
    <t>Id03</t>
  </si>
  <si>
    <t xml:space="preserve">create releng plugin to configure build
</t>
  </si>
  <si>
    <t>task comment</t>
  </si>
  <si>
    <t>Not Started</t>
  </si>
  <si>
    <t>contact project director to set up the papyrus build for SVN</t>
  </si>
  <si>
    <t>upgrade all the features and create map file</t>
  </si>
  <si>
    <t>Id13</t>
  </si>
  <si>
    <t>Technical feature1</t>
  </si>
  <si>
    <t>Backbone refactoring</t>
  </si>
  <si>
    <t>Clean UML dependencies from the backbone</t>
  </si>
  <si>
    <t>required task for control mode</t>
  </si>
  <si>
    <t>Technical feature2</t>
  </si>
  <si>
    <t>Refactor existing DIResourceSet to use the one from EMF</t>
  </si>
  <si>
    <t>Technical feature3</t>
  </si>
  <si>
    <t>Sash editor refactoring</t>
  </si>
  <si>
    <t>Delete dependency on old papyrus di meta model</t>
  </si>
  <si>
    <t>Insert before this line,always leave one blank line above</t>
  </si>
  <si>
    <t>Example of Test ID</t>
  </si>
  <si>
    <t>Moskitt</t>
  </si>
  <si>
    <t>Pseudo state, region, transition</t>
  </si>
  <si>
    <t>Rolebinding / Deletion Feedback</t>
  </si>
  <si>
    <t>I can edit my comment through a rich text editor</t>
  </si>
  <si>
    <t>I can create a Deployement Diagram</t>
  </si>
  <si>
    <t>I can create an Overview diagram</t>
  </si>
  <si>
    <t>Specific view</t>
  </si>
  <si>
    <t>Deployment</t>
  </si>
  <si>
    <t>Overview</t>
  </si>
</sst>
</file>

<file path=xl/styles.xml><?xml version="1.0" encoding="utf-8"?>
<styleSheet xmlns="http://schemas.openxmlformats.org/spreadsheetml/2006/main">
  <numFmts count="1">
    <numFmt numFmtId="176" formatCode="d\-mmm;@"/>
  </numFmts>
  <fonts count="1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sz val="12"/>
      <color indexed="9"/>
      <name val="Arial"/>
      <family val="2"/>
    </font>
    <font>
      <sz val="8"/>
      <name val="Arial"/>
    </font>
    <font>
      <b/>
      <sz val="10"/>
      <name val="Arial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4"/>
        <bgColor indexed="14"/>
      </patternFill>
    </fill>
    <fill>
      <patternFill patternType="solid">
        <fgColor indexed="26"/>
        <bgColor indexed="14"/>
      </patternFill>
    </fill>
    <fill>
      <patternFill patternType="solid">
        <fgColor indexed="51"/>
        <bgColor indexed="1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14"/>
      </patternFill>
    </fill>
    <fill>
      <patternFill patternType="solid">
        <fgColor indexed="42"/>
        <bgColor indexed="14"/>
      </patternFill>
    </fill>
    <fill>
      <patternFill patternType="solid">
        <fgColor indexed="27"/>
        <bgColor indexed="14"/>
      </patternFill>
    </fill>
    <fill>
      <patternFill patternType="solid">
        <fgColor indexed="47"/>
        <bgColor indexed="14"/>
      </patternFill>
    </fill>
    <fill>
      <patternFill patternType="solid">
        <fgColor indexed="41"/>
        <bgColor indexed="1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 applyNumberFormat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wrapText="1"/>
    </xf>
    <xf numFmtId="14" fontId="0" fillId="0" borderId="3" xfId="0" applyNumberForma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49" fontId="0" fillId="0" borderId="5" xfId="0" applyNumberFormat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6" fontId="4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16" fontId="4" fillId="11" borderId="4" xfId="0" applyNumberFormat="1" applyFont="1" applyFill="1" applyBorder="1" applyAlignment="1">
      <alignment horizontal="center" vertical="center" wrapText="1"/>
    </xf>
    <xf numFmtId="0" fontId="8" fillId="12" borderId="6" xfId="2" applyNumberFormat="1" applyFont="1" applyFill="1" applyBorder="1" applyAlignment="1">
      <alignment horizontal="center" wrapText="1"/>
    </xf>
    <xf numFmtId="0" fontId="9" fillId="12" borderId="6" xfId="2" applyNumberFormat="1" applyFont="1" applyFill="1" applyBorder="1" applyAlignment="1">
      <alignment horizontal="center" wrapText="1"/>
    </xf>
    <xf numFmtId="0" fontId="9" fillId="0" borderId="0" xfId="2" applyNumberFormat="1" applyFont="1" applyFill="1" applyBorder="1" applyAlignment="1"/>
    <xf numFmtId="0" fontId="9" fillId="0" borderId="7" xfId="2" applyNumberFormat="1" applyFont="1" applyFill="1" applyBorder="1" applyAlignment="1">
      <alignment wrapText="1"/>
    </xf>
    <xf numFmtId="0" fontId="9" fillId="0" borderId="0" xfId="2" applyNumberFormat="1" applyFont="1" applyFill="1" applyBorder="1" applyAlignment="1">
      <alignment wrapText="1"/>
    </xf>
    <xf numFmtId="0" fontId="9" fillId="0" borderId="0" xfId="2" applyNumberFormat="1" applyFont="1" applyFill="1" applyBorder="1" applyAlignment="1">
      <alignment horizontal="center" wrapText="1"/>
    </xf>
    <xf numFmtId="0" fontId="9" fillId="0" borderId="8" xfId="2" applyNumberFormat="1" applyFont="1" applyFill="1" applyBorder="1" applyAlignment="1">
      <alignment horizontal="center" wrapText="1"/>
    </xf>
    <xf numFmtId="0" fontId="9" fillId="0" borderId="9" xfId="2" applyNumberFormat="1" applyFont="1" applyFill="1" applyBorder="1" applyAlignment="1"/>
    <xf numFmtId="0" fontId="9" fillId="0" borderId="7" xfId="2" applyNumberFormat="1" applyFont="1" applyFill="1" applyBorder="1" applyAlignment="1"/>
    <xf numFmtId="0" fontId="9" fillId="0" borderId="8" xfId="2" applyNumberFormat="1" applyFont="1" applyFill="1" applyBorder="1" applyAlignment="1"/>
    <xf numFmtId="0" fontId="9" fillId="0" borderId="10" xfId="2" applyNumberFormat="1" applyFont="1" applyFill="1" applyBorder="1" applyAlignment="1"/>
    <xf numFmtId="0" fontId="9" fillId="0" borderId="11" xfId="2" applyNumberFormat="1" applyFont="1" applyFill="1" applyBorder="1" applyAlignment="1"/>
    <xf numFmtId="176" fontId="8" fillId="0" borderId="6" xfId="2" applyNumberFormat="1" applyFont="1" applyFill="1" applyBorder="1" applyAlignment="1">
      <alignment horizontal="center" wrapText="1"/>
    </xf>
    <xf numFmtId="176" fontId="9" fillId="13" borderId="9" xfId="2" applyNumberFormat="1" applyFont="1" applyFill="1" applyBorder="1" applyAlignment="1"/>
    <xf numFmtId="0" fontId="9" fillId="0" borderId="6" xfId="2" applyNumberFormat="1" applyFont="1" applyFill="1" applyBorder="1" applyAlignment="1">
      <alignment horizontal="center" wrapText="1"/>
    </xf>
    <xf numFmtId="0" fontId="9" fillId="0" borderId="12" xfId="2" applyNumberFormat="1" applyFont="1" applyFill="1" applyBorder="1" applyAlignment="1"/>
    <xf numFmtId="0" fontId="9" fillId="0" borderId="13" xfId="2" applyNumberFormat="1" applyFont="1" applyFill="1" applyBorder="1" applyAlignment="1"/>
    <xf numFmtId="0" fontId="9" fillId="0" borderId="14" xfId="2" applyNumberFormat="1" applyFont="1" applyFill="1" applyBorder="1" applyAlignment="1"/>
    <xf numFmtId="0" fontId="8" fillId="0" borderId="6" xfId="2" applyNumberFormat="1" applyFont="1" applyFill="1" applyBorder="1" applyAlignment="1"/>
    <xf numFmtId="0" fontId="8" fillId="0" borderId="15" xfId="2" applyNumberFormat="1" applyFont="1" applyFill="1" applyBorder="1" applyAlignment="1"/>
    <xf numFmtId="0" fontId="8" fillId="0" borderId="16" xfId="2" applyNumberFormat="1" applyFont="1" applyFill="1" applyBorder="1" applyAlignment="1"/>
    <xf numFmtId="0" fontId="9" fillId="0" borderId="13" xfId="2" applyNumberFormat="1" applyFont="1" applyFill="1" applyBorder="1" applyAlignment="1">
      <alignment wrapText="1"/>
    </xf>
    <xf numFmtId="0" fontId="9" fillId="0" borderId="17" xfId="2" applyNumberFormat="1" applyFont="1" applyFill="1" applyBorder="1" applyAlignment="1">
      <alignment wrapText="1"/>
    </xf>
    <xf numFmtId="0" fontId="9" fillId="0" borderId="17" xfId="2" applyNumberFormat="1" applyFont="1" applyFill="1" applyBorder="1" applyAlignment="1">
      <alignment horizontal="center" wrapText="1"/>
    </xf>
    <xf numFmtId="0" fontId="9" fillId="0" borderId="14" xfId="2" applyNumberFormat="1" applyFont="1" applyFill="1" applyBorder="1" applyAlignment="1">
      <alignment horizontal="center" wrapText="1"/>
    </xf>
    <xf numFmtId="0" fontId="9" fillId="0" borderId="6" xfId="2" applyNumberFormat="1" applyFont="1" applyFill="1" applyBorder="1" applyAlignment="1"/>
    <xf numFmtId="0" fontId="9" fillId="0" borderId="15" xfId="2" applyNumberFormat="1" applyFont="1" applyFill="1" applyBorder="1" applyAlignment="1"/>
    <xf numFmtId="0" fontId="9" fillId="0" borderId="16" xfId="2" applyNumberFormat="1" applyFont="1" applyFill="1" applyBorder="1" applyAlignment="1"/>
    <xf numFmtId="0" fontId="9" fillId="0" borderId="4" xfId="1" applyFont="1" applyBorder="1" applyAlignment="1">
      <alignment horizontal="center" vertical="top" wrapText="1"/>
    </xf>
    <xf numFmtId="1" fontId="9" fillId="0" borderId="6" xfId="2" applyNumberFormat="1" applyFont="1" applyFill="1" applyBorder="1" applyAlignment="1">
      <alignment wrapText="1"/>
    </xf>
    <xf numFmtId="0" fontId="8" fillId="0" borderId="4" xfId="1" applyFont="1" applyBorder="1" applyAlignment="1">
      <alignment horizontal="center" vertical="center" wrapText="1"/>
    </xf>
    <xf numFmtId="0" fontId="9" fillId="0" borderId="6" xfId="2" applyNumberFormat="1" applyFont="1" applyFill="1" applyBorder="1" applyAlignment="1">
      <alignment vertical="top" wrapText="1"/>
    </xf>
    <xf numFmtId="0" fontId="9" fillId="0" borderId="6" xfId="2" applyNumberFormat="1" applyFont="1" applyFill="1" applyBorder="1" applyAlignment="1">
      <alignment wrapText="1"/>
    </xf>
    <xf numFmtId="0" fontId="9" fillId="0" borderId="6" xfId="2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center" vertical="top" wrapText="1"/>
    </xf>
    <xf numFmtId="0" fontId="8" fillId="0" borderId="6" xfId="2" applyNumberFormat="1" applyFont="1" applyFill="1" applyBorder="1" applyAlignment="1">
      <alignment horizontal="center" wrapText="1"/>
    </xf>
    <xf numFmtId="0" fontId="9" fillId="6" borderId="6" xfId="2" applyNumberFormat="1" applyFont="1" applyFill="1" applyBorder="1" applyAlignment="1">
      <alignment wrapText="1"/>
    </xf>
    <xf numFmtId="0" fontId="8" fillId="6" borderId="6" xfId="2" applyNumberFormat="1" applyFont="1" applyFill="1" applyBorder="1" applyAlignment="1">
      <alignment horizontal="center" wrapText="1"/>
    </xf>
    <xf numFmtId="0" fontId="9" fillId="6" borderId="6" xfId="2" applyNumberFormat="1" applyFont="1" applyFill="1" applyBorder="1" applyAlignment="1">
      <alignment vertical="top" wrapText="1"/>
    </xf>
    <xf numFmtId="0" fontId="9" fillId="6" borderId="6" xfId="2" applyNumberFormat="1" applyFont="1" applyFill="1" applyBorder="1" applyAlignment="1">
      <alignment horizontal="center" wrapText="1"/>
    </xf>
    <xf numFmtId="0" fontId="9" fillId="6" borderId="6" xfId="2" applyNumberFormat="1" applyFont="1" applyFill="1" applyBorder="1" applyAlignment="1"/>
    <xf numFmtId="0" fontId="8" fillId="14" borderId="17" xfId="2" applyNumberFormat="1" applyFont="1" applyFill="1" applyBorder="1" applyAlignment="1">
      <alignment horizontal="center"/>
    </xf>
    <xf numFmtId="0" fontId="8" fillId="14" borderId="6" xfId="2" applyNumberFormat="1" applyFont="1" applyFill="1" applyBorder="1" applyAlignment="1">
      <alignment wrapText="1"/>
    </xf>
    <xf numFmtId="0" fontId="9" fillId="14" borderId="14" xfId="2" applyNumberFormat="1" applyFont="1" applyFill="1" applyBorder="1" applyAlignment="1">
      <alignment horizontal="center"/>
    </xf>
    <xf numFmtId="0" fontId="8" fillId="14" borderId="10" xfId="2" applyNumberFormat="1" applyFont="1" applyFill="1" applyBorder="1" applyAlignment="1">
      <alignment horizontal="center"/>
    </xf>
    <xf numFmtId="0" fontId="8" fillId="14" borderId="11" xfId="2" applyNumberFormat="1" applyFont="1" applyFill="1" applyBorder="1" applyAlignment="1">
      <alignment horizontal="center"/>
    </xf>
    <xf numFmtId="0" fontId="8" fillId="14" borderId="11" xfId="2" applyNumberFormat="1" applyFont="1" applyFill="1" applyBorder="1" applyAlignment="1">
      <alignment horizontal="center" wrapText="1"/>
    </xf>
    <xf numFmtId="0" fontId="8" fillId="14" borderId="18" xfId="2" applyNumberFormat="1" applyFont="1" applyFill="1" applyBorder="1" applyAlignment="1">
      <alignment horizontal="center"/>
    </xf>
    <xf numFmtId="0" fontId="8" fillId="14" borderId="19" xfId="2" applyNumberFormat="1" applyFont="1" applyFill="1" applyBorder="1" applyAlignment="1">
      <alignment horizontal="center"/>
    </xf>
    <xf numFmtId="0" fontId="8" fillId="14" borderId="15" xfId="2" applyNumberFormat="1" applyFont="1" applyFill="1" applyBorder="1" applyAlignment="1">
      <alignment horizontal="center"/>
    </xf>
    <xf numFmtId="0" fontId="8" fillId="14" borderId="20" xfId="2" applyNumberFormat="1" applyFont="1" applyFill="1" applyBorder="1" applyAlignment="1">
      <alignment horizontal="center"/>
    </xf>
    <xf numFmtId="0" fontId="8" fillId="14" borderId="16" xfId="2" applyNumberFormat="1" applyFont="1" applyFill="1" applyBorder="1" applyAlignment="1">
      <alignment horizontal="center"/>
    </xf>
    <xf numFmtId="0" fontId="8" fillId="14" borderId="6" xfId="2" applyNumberFormat="1" applyFont="1" applyFill="1" applyBorder="1" applyAlignment="1">
      <alignment horizontal="center"/>
    </xf>
    <xf numFmtId="176" fontId="4" fillId="8" borderId="4" xfId="0" applyNumberFormat="1" applyFont="1" applyFill="1" applyBorder="1" applyAlignment="1">
      <alignment horizontal="center" vertical="center" wrapText="1"/>
    </xf>
    <xf numFmtId="176" fontId="4" fillId="7" borderId="4" xfId="0" applyNumberFormat="1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 wrapText="1"/>
    </xf>
    <xf numFmtId="176" fontId="4" fillId="10" borderId="4" xfId="0" applyNumberFormat="1" applyFont="1" applyFill="1" applyBorder="1" applyAlignment="1">
      <alignment horizontal="center" vertical="center" wrapText="1"/>
    </xf>
    <xf numFmtId="176" fontId="4" fillId="5" borderId="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Sprint Backlog" xfId="1"/>
    <cellStyle name="Normal_Sprint backlog - M2 draf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workbookViewId="0">
      <selection activeCell="F33" sqref="F33"/>
    </sheetView>
  </sheetViews>
  <sheetFormatPr baseColWidth="10" defaultRowHeight="12.75"/>
  <cols>
    <col min="2" max="2" width="26.85546875" customWidth="1"/>
    <col min="3" max="3" width="17.5703125" customWidth="1"/>
    <col min="4" max="4" width="20.28515625" style="4" customWidth="1"/>
    <col min="5" max="5" width="12.42578125" customWidth="1"/>
    <col min="8" max="8" width="13.140625" customWidth="1"/>
    <col min="9" max="9" width="14.5703125" customWidth="1"/>
    <col min="11" max="11" width="14.5703125" customWidth="1"/>
    <col min="12" max="12" width="9.85546875" customWidth="1"/>
    <col min="15" max="15" width="10.140625" customWidth="1"/>
  </cols>
  <sheetData>
    <row r="1" spans="1:13">
      <c r="A1" s="2" t="s">
        <v>8</v>
      </c>
      <c r="B1" s="10" t="s">
        <v>11</v>
      </c>
      <c r="D1" s="15" t="s">
        <v>12</v>
      </c>
      <c r="E1" s="23" t="s">
        <v>1</v>
      </c>
      <c r="F1" s="14" t="s">
        <v>3</v>
      </c>
      <c r="G1" s="20" t="s">
        <v>2</v>
      </c>
      <c r="H1" s="19" t="s">
        <v>0</v>
      </c>
      <c r="I1" s="16" t="s">
        <v>10</v>
      </c>
      <c r="J1" s="24" t="s">
        <v>4</v>
      </c>
      <c r="K1" s="17" t="s">
        <v>5</v>
      </c>
      <c r="M1" s="22"/>
    </row>
    <row r="2" spans="1:13" ht="13.5" thickBot="1">
      <c r="A2" s="6" t="s">
        <v>9</v>
      </c>
      <c r="B2" s="7">
        <v>40077</v>
      </c>
      <c r="D2" s="18" t="s">
        <v>46</v>
      </c>
      <c r="E2" s="25">
        <v>40067</v>
      </c>
      <c r="F2" s="21">
        <v>40102</v>
      </c>
      <c r="G2" s="80">
        <v>40130</v>
      </c>
      <c r="H2" s="81">
        <v>40158</v>
      </c>
      <c r="I2" s="82"/>
      <c r="J2" s="83"/>
      <c r="K2" s="84"/>
    </row>
    <row r="3" spans="1:13">
      <c r="A3" s="1"/>
      <c r="B3" s="5"/>
      <c r="C3" s="1"/>
      <c r="E3" s="1"/>
      <c r="F3" s="3"/>
      <c r="G3" s="1"/>
      <c r="H3" s="1"/>
      <c r="I3" s="4"/>
      <c r="K3" s="4"/>
      <c r="L3" s="1"/>
    </row>
    <row r="4" spans="1:13" ht="35.25" customHeight="1">
      <c r="A4" s="8" t="s">
        <v>7</v>
      </c>
      <c r="B4" s="8" t="s">
        <v>51</v>
      </c>
      <c r="C4" s="8" t="s">
        <v>15</v>
      </c>
      <c r="D4" s="8" t="s">
        <v>18</v>
      </c>
      <c r="E4" s="8" t="s">
        <v>19</v>
      </c>
      <c r="F4" s="8" t="s">
        <v>14</v>
      </c>
      <c r="G4" s="8" t="s">
        <v>13</v>
      </c>
      <c r="H4" s="8" t="s">
        <v>21</v>
      </c>
      <c r="I4" s="8" t="s">
        <v>16</v>
      </c>
      <c r="J4" s="8" t="s">
        <v>6</v>
      </c>
      <c r="K4" s="8" t="s">
        <v>17</v>
      </c>
    </row>
    <row r="5" spans="1:13" ht="38.25">
      <c r="A5" s="9">
        <v>1</v>
      </c>
      <c r="B5" s="12" t="s">
        <v>44</v>
      </c>
      <c r="C5" s="12" t="s">
        <v>39</v>
      </c>
      <c r="D5" s="12" t="s">
        <v>43</v>
      </c>
      <c r="E5" s="19" t="s">
        <v>0</v>
      </c>
      <c r="F5" s="12"/>
      <c r="G5" s="12"/>
      <c r="H5" s="12" t="s">
        <v>40</v>
      </c>
      <c r="I5" s="12" t="s">
        <v>20</v>
      </c>
      <c r="J5" s="12" t="s">
        <v>131</v>
      </c>
      <c r="K5" s="12"/>
    </row>
    <row r="6" spans="1:13" ht="49.5" customHeight="1">
      <c r="A6" s="9">
        <f>A5+1</f>
        <v>2</v>
      </c>
      <c r="B6" s="12" t="s">
        <v>45</v>
      </c>
      <c r="C6" s="12" t="s">
        <v>35</v>
      </c>
      <c r="D6" s="12" t="s">
        <v>80</v>
      </c>
      <c r="E6" s="14" t="s">
        <v>3</v>
      </c>
      <c r="F6" s="12"/>
      <c r="G6" s="12"/>
      <c r="H6" s="12" t="s">
        <v>40</v>
      </c>
      <c r="I6" s="12"/>
      <c r="J6" s="12"/>
      <c r="K6" s="12"/>
    </row>
    <row r="7" spans="1:13" ht="38.25">
      <c r="A7" s="9">
        <f t="shared" ref="A7:A29" si="0">A6+1</f>
        <v>3</v>
      </c>
      <c r="B7" s="12" t="s">
        <v>79</v>
      </c>
      <c r="C7" s="12" t="s">
        <v>35</v>
      </c>
      <c r="D7" s="12" t="s">
        <v>81</v>
      </c>
      <c r="E7" s="19" t="s">
        <v>0</v>
      </c>
      <c r="F7" s="12"/>
      <c r="G7" s="12"/>
      <c r="H7" s="12" t="s">
        <v>40</v>
      </c>
      <c r="I7" s="12"/>
      <c r="J7" s="12"/>
      <c r="K7" s="12"/>
    </row>
    <row r="8" spans="1:13" ht="38.25">
      <c r="A8" s="9">
        <f t="shared" si="0"/>
        <v>4</v>
      </c>
      <c r="B8" s="12" t="s">
        <v>47</v>
      </c>
      <c r="C8" s="12" t="s">
        <v>38</v>
      </c>
      <c r="D8" s="12" t="s">
        <v>134</v>
      </c>
      <c r="E8" s="19" t="s">
        <v>0</v>
      </c>
      <c r="F8" s="12"/>
      <c r="G8" s="12"/>
      <c r="H8" s="12" t="s">
        <v>41</v>
      </c>
      <c r="I8" s="12"/>
      <c r="J8" s="12"/>
      <c r="K8" s="12"/>
    </row>
    <row r="9" spans="1:13" ht="38.25">
      <c r="A9" s="9">
        <f t="shared" si="0"/>
        <v>5</v>
      </c>
      <c r="B9" s="12" t="s">
        <v>22</v>
      </c>
      <c r="C9" s="12" t="s">
        <v>37</v>
      </c>
      <c r="D9" s="12" t="s">
        <v>133</v>
      </c>
      <c r="E9" s="19" t="s">
        <v>0</v>
      </c>
      <c r="F9" s="12"/>
      <c r="G9" s="12"/>
      <c r="H9" s="12" t="s">
        <v>41</v>
      </c>
      <c r="I9" s="12"/>
      <c r="J9" s="12"/>
      <c r="K9" s="12"/>
    </row>
    <row r="10" spans="1:13" ht="25.5">
      <c r="A10" s="9">
        <f t="shared" si="0"/>
        <v>6</v>
      </c>
      <c r="B10" s="12" t="s">
        <v>48</v>
      </c>
      <c r="C10" s="12" t="s">
        <v>36</v>
      </c>
      <c r="D10" s="12"/>
      <c r="E10" s="16" t="s">
        <v>10</v>
      </c>
      <c r="F10" s="12"/>
      <c r="G10" s="12"/>
      <c r="H10" s="12"/>
      <c r="I10" s="12"/>
      <c r="J10" s="12"/>
      <c r="K10" s="12"/>
    </row>
    <row r="11" spans="1:13" ht="25.5">
      <c r="A11" s="9">
        <f t="shared" si="0"/>
        <v>7</v>
      </c>
      <c r="B11" s="12" t="s">
        <v>76</v>
      </c>
      <c r="C11" s="12" t="s">
        <v>82</v>
      </c>
      <c r="D11" s="12"/>
      <c r="E11" s="24" t="s">
        <v>4</v>
      </c>
      <c r="F11" s="12"/>
      <c r="G11" s="12"/>
      <c r="H11" s="12" t="s">
        <v>41</v>
      </c>
      <c r="I11" s="12"/>
      <c r="J11" s="12"/>
      <c r="K11" s="12"/>
    </row>
    <row r="12" spans="1:13" ht="38.25">
      <c r="A12" s="9">
        <f t="shared" si="0"/>
        <v>8</v>
      </c>
      <c r="B12" s="15" t="s">
        <v>49</v>
      </c>
      <c r="C12" s="12" t="s">
        <v>34</v>
      </c>
      <c r="D12" s="12" t="s">
        <v>50</v>
      </c>
      <c r="E12" s="16" t="s">
        <v>10</v>
      </c>
      <c r="F12" s="12"/>
      <c r="G12" s="12"/>
      <c r="H12" s="12" t="s">
        <v>41</v>
      </c>
      <c r="I12" s="12"/>
      <c r="J12" s="12"/>
      <c r="K12" s="12"/>
    </row>
    <row r="13" spans="1:13" ht="25.5">
      <c r="A13" s="9">
        <f t="shared" si="0"/>
        <v>9</v>
      </c>
      <c r="B13" s="15" t="s">
        <v>23</v>
      </c>
      <c r="C13" s="12" t="s">
        <v>33</v>
      </c>
      <c r="D13" s="12"/>
      <c r="E13" s="19" t="s">
        <v>0</v>
      </c>
      <c r="F13" s="12"/>
      <c r="G13" s="12"/>
      <c r="H13" s="12" t="s">
        <v>41</v>
      </c>
      <c r="I13" s="12"/>
      <c r="J13" s="12"/>
      <c r="K13" s="12"/>
    </row>
    <row r="14" spans="1:13" ht="25.5">
      <c r="A14" s="9">
        <f t="shared" si="0"/>
        <v>10</v>
      </c>
      <c r="B14" s="15" t="s">
        <v>24</v>
      </c>
      <c r="C14" s="12" t="s">
        <v>32</v>
      </c>
      <c r="D14" s="12" t="s">
        <v>52</v>
      </c>
      <c r="E14" s="19" t="s">
        <v>0</v>
      </c>
      <c r="F14" s="12"/>
      <c r="G14" s="12"/>
      <c r="H14" s="12" t="s">
        <v>132</v>
      </c>
      <c r="I14" s="12"/>
      <c r="J14" s="12"/>
      <c r="K14" s="12"/>
    </row>
    <row r="15" spans="1:13" ht="38.25">
      <c r="A15" s="9">
        <f t="shared" si="0"/>
        <v>11</v>
      </c>
      <c r="B15" s="15" t="s">
        <v>25</v>
      </c>
      <c r="C15" s="12" t="s">
        <v>31</v>
      </c>
      <c r="D15" s="12" t="s">
        <v>53</v>
      </c>
      <c r="E15" s="14" t="s">
        <v>54</v>
      </c>
      <c r="F15" s="12"/>
      <c r="G15" s="12"/>
      <c r="H15" s="12" t="s">
        <v>40</v>
      </c>
      <c r="I15" s="12"/>
      <c r="J15" s="12"/>
      <c r="K15" s="12"/>
    </row>
    <row r="16" spans="1:13" ht="38.25">
      <c r="A16" s="9">
        <f t="shared" si="0"/>
        <v>12</v>
      </c>
      <c r="B16" s="15" t="s">
        <v>26</v>
      </c>
      <c r="C16" s="12" t="s">
        <v>30</v>
      </c>
      <c r="D16" s="12" t="s">
        <v>55</v>
      </c>
      <c r="E16" s="19" t="s">
        <v>0</v>
      </c>
      <c r="F16" s="12"/>
      <c r="G16" s="12"/>
      <c r="H16" s="12" t="s">
        <v>41</v>
      </c>
      <c r="I16" s="12"/>
      <c r="J16" s="12"/>
      <c r="K16" s="12"/>
    </row>
    <row r="17" spans="1:11" ht="38.25">
      <c r="A17" s="9">
        <f t="shared" si="0"/>
        <v>13</v>
      </c>
      <c r="B17" s="15" t="s">
        <v>27</v>
      </c>
      <c r="C17" s="12" t="s">
        <v>29</v>
      </c>
      <c r="D17" s="12" t="s">
        <v>55</v>
      </c>
      <c r="E17" s="20" t="s">
        <v>2</v>
      </c>
      <c r="F17" s="12"/>
      <c r="G17" s="12"/>
      <c r="H17" s="12" t="s">
        <v>40</v>
      </c>
      <c r="I17" s="12"/>
      <c r="J17" s="12"/>
      <c r="K17" s="12"/>
    </row>
    <row r="18" spans="1:11" ht="25.5">
      <c r="A18" s="9">
        <f t="shared" si="0"/>
        <v>14</v>
      </c>
      <c r="B18" s="15" t="s">
        <v>28</v>
      </c>
      <c r="C18" s="12" t="s">
        <v>56</v>
      </c>
      <c r="D18" s="12" t="s">
        <v>57</v>
      </c>
      <c r="E18" s="19" t="s">
        <v>0</v>
      </c>
      <c r="F18" s="12"/>
      <c r="G18" s="12"/>
      <c r="H18" s="12" t="s">
        <v>40</v>
      </c>
      <c r="I18" s="12"/>
      <c r="J18" s="12"/>
      <c r="K18" s="12"/>
    </row>
    <row r="19" spans="1:11" ht="25.5">
      <c r="A19" s="9">
        <f t="shared" si="0"/>
        <v>15</v>
      </c>
      <c r="B19" s="12" t="s">
        <v>42</v>
      </c>
      <c r="C19" s="12" t="s">
        <v>63</v>
      </c>
      <c r="D19" s="12" t="s">
        <v>62</v>
      </c>
      <c r="E19" s="14" t="s">
        <v>3</v>
      </c>
      <c r="F19" s="12"/>
      <c r="G19" s="12"/>
      <c r="H19" s="12" t="s">
        <v>64</v>
      </c>
      <c r="I19" s="12"/>
      <c r="J19" s="12"/>
      <c r="K19" s="12"/>
    </row>
    <row r="20" spans="1:11" ht="51">
      <c r="A20" s="9">
        <f t="shared" si="0"/>
        <v>16</v>
      </c>
      <c r="B20" s="12" t="s">
        <v>58</v>
      </c>
      <c r="C20" s="12" t="s">
        <v>59</v>
      </c>
      <c r="D20" s="12" t="s">
        <v>60</v>
      </c>
      <c r="E20" s="20" t="s">
        <v>2</v>
      </c>
      <c r="F20" s="12"/>
      <c r="G20" s="12"/>
      <c r="H20" s="12" t="s">
        <v>61</v>
      </c>
      <c r="I20" s="12"/>
      <c r="J20" s="12"/>
      <c r="K20" s="12"/>
    </row>
    <row r="21" spans="1:11" ht="25.5">
      <c r="A21" s="9">
        <f t="shared" si="0"/>
        <v>17</v>
      </c>
      <c r="B21" s="12" t="s">
        <v>65</v>
      </c>
      <c r="C21" s="12" t="s">
        <v>66</v>
      </c>
      <c r="D21" s="12" t="s">
        <v>67</v>
      </c>
      <c r="E21" s="16" t="s">
        <v>0</v>
      </c>
      <c r="F21" s="12"/>
      <c r="G21" s="12"/>
      <c r="H21" s="12" t="s">
        <v>61</v>
      </c>
      <c r="I21" s="12"/>
      <c r="J21" s="12"/>
      <c r="K21" s="12"/>
    </row>
    <row r="22" spans="1:11" ht="20.25" customHeight="1">
      <c r="A22" s="9">
        <f t="shared" si="0"/>
        <v>18</v>
      </c>
      <c r="B22" s="12" t="s">
        <v>68</v>
      </c>
      <c r="C22" s="12" t="s">
        <v>69</v>
      </c>
      <c r="D22" s="12" t="s">
        <v>67</v>
      </c>
      <c r="E22" s="19" t="s">
        <v>0</v>
      </c>
      <c r="F22" s="12"/>
      <c r="G22" s="12"/>
      <c r="H22" s="12" t="s">
        <v>61</v>
      </c>
      <c r="I22" s="12"/>
      <c r="J22" s="12"/>
      <c r="K22" s="12"/>
    </row>
    <row r="23" spans="1:11" ht="25.5">
      <c r="A23" s="9">
        <f t="shared" si="0"/>
        <v>19</v>
      </c>
      <c r="B23" s="12" t="s">
        <v>70</v>
      </c>
      <c r="C23" s="12" t="s">
        <v>71</v>
      </c>
      <c r="D23" s="12"/>
      <c r="E23" s="20" t="s">
        <v>2</v>
      </c>
      <c r="F23" s="12"/>
      <c r="G23" s="12"/>
      <c r="H23" s="12" t="s">
        <v>61</v>
      </c>
      <c r="I23" s="12"/>
      <c r="J23" s="12"/>
      <c r="K23" s="12"/>
    </row>
    <row r="24" spans="1:11" ht="25.5">
      <c r="A24" s="9">
        <f t="shared" si="0"/>
        <v>20</v>
      </c>
      <c r="B24" s="12" t="s">
        <v>72</v>
      </c>
      <c r="C24" s="12" t="s">
        <v>73</v>
      </c>
      <c r="D24" s="12"/>
      <c r="E24" s="19" t="s">
        <v>0</v>
      </c>
      <c r="F24" s="12"/>
      <c r="G24" s="12"/>
      <c r="H24" s="12" t="s">
        <v>61</v>
      </c>
      <c r="I24" s="12"/>
      <c r="J24" s="12"/>
      <c r="K24" s="12"/>
    </row>
    <row r="25" spans="1:11" ht="25.5">
      <c r="A25" s="9">
        <f t="shared" si="0"/>
        <v>21</v>
      </c>
      <c r="B25" s="12" t="s">
        <v>74</v>
      </c>
      <c r="C25" s="12" t="s">
        <v>75</v>
      </c>
      <c r="D25" s="12"/>
      <c r="E25" s="16" t="s">
        <v>10</v>
      </c>
      <c r="F25" s="12"/>
      <c r="G25" s="12"/>
      <c r="H25" s="12"/>
      <c r="I25" s="12"/>
      <c r="J25" s="12"/>
      <c r="K25" s="12"/>
    </row>
    <row r="26" spans="1:11" ht="25.5">
      <c r="A26" s="9">
        <f t="shared" si="0"/>
        <v>22</v>
      </c>
      <c r="B26" s="12" t="s">
        <v>77</v>
      </c>
      <c r="C26" s="12" t="s">
        <v>78</v>
      </c>
      <c r="D26" s="12"/>
      <c r="E26" s="24" t="s">
        <v>4</v>
      </c>
      <c r="F26" s="12"/>
      <c r="G26" s="12"/>
      <c r="H26" s="12"/>
      <c r="I26" s="12"/>
      <c r="J26" s="12"/>
      <c r="K26" s="12"/>
    </row>
    <row r="27" spans="1:11" ht="25.5">
      <c r="A27" s="9">
        <f t="shared" si="0"/>
        <v>23</v>
      </c>
      <c r="B27" s="12" t="s">
        <v>135</v>
      </c>
      <c r="C27" s="12" t="s">
        <v>138</v>
      </c>
      <c r="D27" s="12" t="s">
        <v>67</v>
      </c>
      <c r="E27" s="16" t="s">
        <v>10</v>
      </c>
      <c r="F27" s="12"/>
      <c r="G27" s="12"/>
      <c r="H27" s="12" t="s">
        <v>40</v>
      </c>
      <c r="I27" s="12"/>
      <c r="J27" s="12"/>
      <c r="K27" s="12"/>
    </row>
    <row r="28" spans="1:11" ht="25.5">
      <c r="A28" s="9">
        <f t="shared" si="0"/>
        <v>24</v>
      </c>
      <c r="B28" s="12" t="s">
        <v>136</v>
      </c>
      <c r="C28" s="12" t="s">
        <v>139</v>
      </c>
      <c r="D28" s="12"/>
      <c r="E28" s="24"/>
      <c r="F28" s="12"/>
      <c r="G28" s="12"/>
      <c r="H28" s="12" t="s">
        <v>41</v>
      </c>
      <c r="I28" s="12"/>
      <c r="J28" s="12"/>
      <c r="K28" s="12"/>
    </row>
    <row r="29" spans="1:11" ht="25.5">
      <c r="A29" s="9">
        <f t="shared" si="0"/>
        <v>25</v>
      </c>
      <c r="B29" s="12" t="s">
        <v>137</v>
      </c>
      <c r="C29" s="12" t="s">
        <v>140</v>
      </c>
      <c r="D29" s="12"/>
      <c r="E29" s="24"/>
      <c r="F29" s="12"/>
      <c r="G29" s="12"/>
      <c r="H29" s="12" t="s">
        <v>41</v>
      </c>
      <c r="I29" s="12"/>
      <c r="J29" s="12"/>
      <c r="K29" s="12"/>
    </row>
    <row r="30" spans="1:11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C39" s="11"/>
    </row>
    <row r="40" spans="2:11">
      <c r="C40" s="11"/>
    </row>
    <row r="41" spans="2:11">
      <c r="C41" s="11"/>
    </row>
    <row r="42" spans="2:11">
      <c r="C42" s="11"/>
    </row>
    <row r="43" spans="2:11">
      <c r="C43" s="11"/>
    </row>
    <row r="44" spans="2:11">
      <c r="C44" s="11"/>
    </row>
    <row r="45" spans="2:11">
      <c r="C45" s="11"/>
    </row>
    <row r="46" spans="2:11">
      <c r="C46" s="11"/>
    </row>
    <row r="47" spans="2:11">
      <c r="C47" s="11"/>
    </row>
    <row r="48" spans="2:11">
      <c r="C48" s="11"/>
    </row>
    <row r="49" spans="3:3">
      <c r="C49" s="11"/>
    </row>
    <row r="50" spans="3:3">
      <c r="C50" s="11"/>
    </row>
    <row r="51" spans="3:3">
      <c r="C51" s="11"/>
    </row>
    <row r="52" spans="3:3">
      <c r="C52" s="11"/>
    </row>
    <row r="53" spans="3:3">
      <c r="C53" s="11"/>
    </row>
    <row r="54" spans="3:3">
      <c r="C54" s="11"/>
    </row>
    <row r="55" spans="3:3">
      <c r="C55" s="11"/>
    </row>
    <row r="56" spans="3:3">
      <c r="C56" s="11"/>
    </row>
    <row r="57" spans="3:3">
      <c r="C57" s="11"/>
    </row>
    <row r="58" spans="3:3">
      <c r="C58" s="11"/>
    </row>
    <row r="59" spans="3:3">
      <c r="C59" s="11"/>
    </row>
  </sheetData>
  <phoneticPr fontId="7" type="noConversion"/>
  <dataValidations count="1">
    <dataValidation type="list" allowBlank="1" showInputMessage="1" showErrorMessage="1" sqref="E5:E29">
      <formula1>$E$1:$K$1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1"/>
  <sheetViews>
    <sheetView workbookViewId="0">
      <selection activeCell="N4" sqref="N4"/>
    </sheetView>
  </sheetViews>
  <sheetFormatPr baseColWidth="10" defaultColWidth="9.140625" defaultRowHeight="12.75"/>
  <cols>
    <col min="1" max="1" width="18.7109375" style="28" customWidth="1"/>
    <col min="2" max="2" width="4" style="28" bestFit="1" customWidth="1"/>
    <col min="3" max="3" width="6.140625" style="28" bestFit="1" customWidth="1"/>
    <col min="4" max="4" width="27.7109375" style="28" customWidth="1"/>
    <col min="5" max="5" width="28.5703125" style="28" customWidth="1"/>
    <col min="6" max="6" width="37" style="28" bestFit="1" customWidth="1"/>
    <col min="7" max="7" width="25" style="28" bestFit="1" customWidth="1"/>
    <col min="8" max="8" width="8.140625" style="28" customWidth="1"/>
    <col min="9" max="9" width="10" style="28" bestFit="1" customWidth="1"/>
    <col min="10" max="10" width="11.5703125" style="28" customWidth="1"/>
    <col min="11" max="11" width="9" style="28" hidden="1" bestFit="1" customWidth="1"/>
    <col min="12" max="12" width="8" style="28" bestFit="1" customWidth="1"/>
    <col min="13" max="13" width="9" style="28" bestFit="1" customWidth="1"/>
    <col min="14" max="25" width="8" style="28" bestFit="1" customWidth="1"/>
    <col min="26" max="26" width="7" style="28" bestFit="1" customWidth="1"/>
    <col min="27" max="28" width="8" style="28" bestFit="1" customWidth="1"/>
    <col min="29" max="16384" width="9.140625" style="28"/>
  </cols>
  <sheetData>
    <row r="1" spans="1:28" ht="12.75" customHeight="1">
      <c r="A1" s="68" t="s">
        <v>83</v>
      </c>
      <c r="B1" s="70"/>
      <c r="C1" s="71" t="s">
        <v>84</v>
      </c>
      <c r="D1" s="72" t="s">
        <v>85</v>
      </c>
      <c r="E1" s="73" t="s">
        <v>86</v>
      </c>
      <c r="F1" s="73" t="s">
        <v>87</v>
      </c>
      <c r="G1" s="73" t="s">
        <v>88</v>
      </c>
      <c r="H1" s="72" t="s">
        <v>14</v>
      </c>
      <c r="I1" s="72" t="s">
        <v>89</v>
      </c>
      <c r="J1" s="74" t="s">
        <v>90</v>
      </c>
      <c r="K1" s="75" t="s">
        <v>91</v>
      </c>
      <c r="L1" s="71" t="s">
        <v>92</v>
      </c>
      <c r="M1" s="74" t="s">
        <v>93</v>
      </c>
      <c r="N1" s="76" t="s">
        <v>94</v>
      </c>
      <c r="O1" s="77" t="s">
        <v>95</v>
      </c>
      <c r="P1" s="77" t="s">
        <v>96</v>
      </c>
      <c r="Q1" s="77" t="s">
        <v>97</v>
      </c>
      <c r="R1" s="77" t="s">
        <v>98</v>
      </c>
      <c r="S1" s="77" t="s">
        <v>99</v>
      </c>
      <c r="T1" s="77" t="s">
        <v>100</v>
      </c>
      <c r="U1" s="77" t="s">
        <v>101</v>
      </c>
      <c r="V1" s="77" t="s">
        <v>102</v>
      </c>
      <c r="W1" s="77" t="s">
        <v>103</v>
      </c>
      <c r="X1" s="77" t="s">
        <v>104</v>
      </c>
      <c r="Y1" s="78" t="s">
        <v>105</v>
      </c>
      <c r="Z1" s="79" t="s">
        <v>106</v>
      </c>
      <c r="AA1" s="79" t="s">
        <v>107</v>
      </c>
      <c r="AB1" s="79" t="s">
        <v>108</v>
      </c>
    </row>
    <row r="2" spans="1:28" ht="12.75" customHeight="1">
      <c r="A2" s="69" t="s">
        <v>109</v>
      </c>
      <c r="B2" s="26">
        <v>15</v>
      </c>
      <c r="C2" s="29"/>
      <c r="D2" s="30"/>
      <c r="E2" s="30"/>
      <c r="F2" s="30"/>
      <c r="G2" s="30"/>
      <c r="H2" s="31"/>
      <c r="I2" s="31"/>
      <c r="J2" s="32"/>
      <c r="K2" s="33"/>
      <c r="L2" s="34"/>
      <c r="M2" s="35">
        <v>0</v>
      </c>
      <c r="N2" s="36">
        <v>1</v>
      </c>
      <c r="O2" s="37">
        <v>2</v>
      </c>
      <c r="P2" s="37">
        <v>3</v>
      </c>
      <c r="Q2" s="37">
        <v>4</v>
      </c>
      <c r="R2" s="37">
        <v>5</v>
      </c>
      <c r="S2" s="37">
        <v>6</v>
      </c>
      <c r="T2" s="37">
        <v>7</v>
      </c>
      <c r="U2" s="37">
        <v>8</v>
      </c>
      <c r="V2" s="37">
        <v>9</v>
      </c>
      <c r="W2" s="37">
        <v>10</v>
      </c>
      <c r="X2" s="37">
        <v>11</v>
      </c>
      <c r="Y2" s="37">
        <v>12</v>
      </c>
      <c r="Z2" s="37">
        <v>13</v>
      </c>
      <c r="AA2" s="37">
        <v>14</v>
      </c>
      <c r="AB2" s="37">
        <v>15</v>
      </c>
    </row>
    <row r="3" spans="1:28" ht="12.75" customHeight="1">
      <c r="A3" s="69" t="s">
        <v>110</v>
      </c>
      <c r="B3" s="38"/>
      <c r="C3" s="29"/>
      <c r="D3" s="30"/>
      <c r="E3" s="30"/>
      <c r="F3" s="30"/>
      <c r="G3" s="30"/>
      <c r="H3" s="31"/>
      <c r="I3" s="31"/>
      <c r="J3" s="32"/>
      <c r="K3" s="33"/>
      <c r="L3" s="34"/>
      <c r="M3" s="35"/>
      <c r="N3" s="39">
        <v>40070</v>
      </c>
      <c r="O3" s="39">
        <v>40071</v>
      </c>
      <c r="P3" s="39">
        <v>40072</v>
      </c>
      <c r="Q3" s="39">
        <v>40073</v>
      </c>
      <c r="R3" s="39">
        <v>40074</v>
      </c>
      <c r="S3" s="39">
        <v>40077</v>
      </c>
      <c r="T3" s="39">
        <v>40078</v>
      </c>
      <c r="U3" s="39">
        <v>40079</v>
      </c>
      <c r="V3" s="39">
        <v>40080</v>
      </c>
      <c r="W3" s="39">
        <v>40081</v>
      </c>
      <c r="X3" s="39">
        <v>40084</v>
      </c>
      <c r="Y3" s="39">
        <v>40085</v>
      </c>
      <c r="Z3" s="39">
        <v>40086</v>
      </c>
      <c r="AA3" s="39">
        <v>40087</v>
      </c>
      <c r="AB3" s="39">
        <v>40088</v>
      </c>
    </row>
    <row r="4" spans="1:28" ht="12.75" customHeight="1">
      <c r="A4" s="69" t="s">
        <v>111</v>
      </c>
      <c r="B4" s="40">
        <v>1</v>
      </c>
      <c r="C4" s="29"/>
      <c r="D4" s="30"/>
      <c r="E4" s="30"/>
      <c r="F4" s="30"/>
      <c r="G4" s="30"/>
      <c r="H4" s="31"/>
      <c r="I4" s="31"/>
      <c r="J4" s="32"/>
      <c r="K4" s="41"/>
      <c r="L4" s="42"/>
      <c r="M4" s="43" t="str">
        <f>M5</f>
        <v/>
      </c>
      <c r="N4" s="41" t="e">
        <f t="shared" ref="N4:AB4" si="0">$M$5-(N2*($M$5/$B$2))</f>
        <v>#VALUE!</v>
      </c>
      <c r="O4" s="41" t="e">
        <f t="shared" si="0"/>
        <v>#VALUE!</v>
      </c>
      <c r="P4" s="41" t="e">
        <f t="shared" si="0"/>
        <v>#VALUE!</v>
      </c>
      <c r="Q4" s="41" t="e">
        <f t="shared" si="0"/>
        <v>#VALUE!</v>
      </c>
      <c r="R4" s="41" t="e">
        <f t="shared" si="0"/>
        <v>#VALUE!</v>
      </c>
      <c r="S4" s="41" t="e">
        <f t="shared" si="0"/>
        <v>#VALUE!</v>
      </c>
      <c r="T4" s="41" t="e">
        <f t="shared" si="0"/>
        <v>#VALUE!</v>
      </c>
      <c r="U4" s="41" t="e">
        <f t="shared" si="0"/>
        <v>#VALUE!</v>
      </c>
      <c r="V4" s="41" t="e">
        <f t="shared" si="0"/>
        <v>#VALUE!</v>
      </c>
      <c r="W4" s="41" t="e">
        <f t="shared" si="0"/>
        <v>#VALUE!</v>
      </c>
      <c r="X4" s="41" t="e">
        <f t="shared" si="0"/>
        <v>#VALUE!</v>
      </c>
      <c r="Y4" s="41" t="e">
        <f t="shared" si="0"/>
        <v>#VALUE!</v>
      </c>
      <c r="Z4" s="41" t="e">
        <f t="shared" si="0"/>
        <v>#VALUE!</v>
      </c>
      <c r="AA4" s="41" t="e">
        <f t="shared" si="0"/>
        <v>#VALUE!</v>
      </c>
      <c r="AB4" s="41" t="e">
        <f t="shared" si="0"/>
        <v>#VALUE!</v>
      </c>
    </row>
    <row r="5" spans="1:28" ht="12.75" customHeight="1">
      <c r="A5" s="69" t="s">
        <v>112</v>
      </c>
      <c r="B5" s="40"/>
      <c r="C5" s="29"/>
      <c r="D5" s="30"/>
      <c r="E5" s="30"/>
      <c r="F5" s="30"/>
      <c r="G5" s="30"/>
      <c r="H5" s="31"/>
      <c r="I5" s="31"/>
      <c r="J5" s="32"/>
      <c r="K5" s="44">
        <f>SUM(K7:K64985)</f>
        <v>0</v>
      </c>
      <c r="L5" s="45">
        <f>SUM(L7:L64985)</f>
        <v>0</v>
      </c>
      <c r="M5" s="46" t="str">
        <f>IF((SUM(M7:M64985)&gt;0),SUM(M7:M64985),"")</f>
        <v/>
      </c>
      <c r="N5" s="44" t="str">
        <f t="shared" ref="N5:AB5" si="1">IF((SUM(N7:N64985)&gt;0),SUM(N7:N64985),M5)</f>
        <v/>
      </c>
      <c r="O5" s="44" t="str">
        <f t="shared" si="1"/>
        <v/>
      </c>
      <c r="P5" s="44" t="str">
        <f t="shared" si="1"/>
        <v/>
      </c>
      <c r="Q5" s="44" t="str">
        <f t="shared" si="1"/>
        <v/>
      </c>
      <c r="R5" s="44" t="str">
        <f t="shared" si="1"/>
        <v/>
      </c>
      <c r="S5" s="44" t="str">
        <f t="shared" si="1"/>
        <v/>
      </c>
      <c r="T5" s="44" t="str">
        <f t="shared" si="1"/>
        <v/>
      </c>
      <c r="U5" s="44" t="str">
        <f t="shared" si="1"/>
        <v/>
      </c>
      <c r="V5" s="44" t="str">
        <f t="shared" si="1"/>
        <v/>
      </c>
      <c r="W5" s="44" t="str">
        <f t="shared" si="1"/>
        <v/>
      </c>
      <c r="X5" s="44" t="str">
        <f t="shared" si="1"/>
        <v/>
      </c>
      <c r="Y5" s="44" t="str">
        <f t="shared" si="1"/>
        <v/>
      </c>
      <c r="Z5" s="44" t="str">
        <f t="shared" si="1"/>
        <v/>
      </c>
      <c r="AA5" s="44" t="str">
        <f t="shared" si="1"/>
        <v/>
      </c>
      <c r="AB5" s="44" t="str">
        <f t="shared" si="1"/>
        <v/>
      </c>
    </row>
    <row r="6" spans="1:28" ht="12.75" customHeight="1">
      <c r="A6" s="69" t="s">
        <v>113</v>
      </c>
      <c r="B6" s="27">
        <v>4</v>
      </c>
      <c r="C6" s="47"/>
      <c r="D6" s="48"/>
      <c r="E6" s="48"/>
      <c r="F6" s="48"/>
      <c r="G6" s="48"/>
      <c r="H6" s="49"/>
      <c r="I6" s="49"/>
      <c r="J6" s="50"/>
      <c r="K6" s="51"/>
      <c r="L6" s="52"/>
      <c r="M6" s="53">
        <f>($B$2*$B$4)*$B$6</f>
        <v>60</v>
      </c>
      <c r="N6" s="51">
        <f t="shared" ref="N6:AB6" si="2">$M$6-(N2*($M$6/$B$2))</f>
        <v>56</v>
      </c>
      <c r="O6" s="51">
        <f t="shared" si="2"/>
        <v>52</v>
      </c>
      <c r="P6" s="51">
        <f t="shared" si="2"/>
        <v>48</v>
      </c>
      <c r="Q6" s="51">
        <f t="shared" si="2"/>
        <v>44</v>
      </c>
      <c r="R6" s="51">
        <f t="shared" si="2"/>
        <v>40</v>
      </c>
      <c r="S6" s="51">
        <f t="shared" si="2"/>
        <v>36</v>
      </c>
      <c r="T6" s="51">
        <f t="shared" si="2"/>
        <v>32</v>
      </c>
      <c r="U6" s="51">
        <f t="shared" si="2"/>
        <v>28</v>
      </c>
      <c r="V6" s="51">
        <f t="shared" si="2"/>
        <v>24</v>
      </c>
      <c r="W6" s="51">
        <f t="shared" si="2"/>
        <v>20</v>
      </c>
      <c r="X6" s="51">
        <f t="shared" si="2"/>
        <v>16</v>
      </c>
      <c r="Y6" s="51">
        <f t="shared" si="2"/>
        <v>12</v>
      </c>
      <c r="Z6" s="51">
        <f t="shared" si="2"/>
        <v>8</v>
      </c>
      <c r="AA6" s="51">
        <f t="shared" si="2"/>
        <v>4</v>
      </c>
      <c r="AB6" s="51">
        <f t="shared" si="2"/>
        <v>0</v>
      </c>
    </row>
    <row r="7" spans="1:28" ht="12.75" customHeight="1">
      <c r="A7" s="54" t="s">
        <v>114</v>
      </c>
      <c r="B7" s="40"/>
      <c r="C7" s="55">
        <v>1</v>
      </c>
      <c r="D7" s="56" t="s">
        <v>42</v>
      </c>
      <c r="E7" s="57" t="s">
        <v>115</v>
      </c>
      <c r="F7" s="58" t="str">
        <f t="shared" ref="F7:F16" si="3">CONCATENATE("[",D7,"] ",E7)</f>
        <v xml:space="preserve">[I can install Papyrus feature in an Eclipse Platform] create releng plugin to configure build
</v>
      </c>
      <c r="G7" s="57" t="s">
        <v>116</v>
      </c>
      <c r="H7" s="40"/>
      <c r="I7" s="40"/>
      <c r="J7" s="59" t="s">
        <v>117</v>
      </c>
      <c r="K7" s="58"/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</row>
    <row r="8" spans="1:28" ht="12.75" customHeight="1">
      <c r="A8" s="54" t="s">
        <v>114</v>
      </c>
      <c r="B8" s="40"/>
      <c r="C8" s="55">
        <v>2</v>
      </c>
      <c r="D8" s="56" t="s">
        <v>42</v>
      </c>
      <c r="E8" s="57" t="s">
        <v>118</v>
      </c>
      <c r="F8" s="58" t="str">
        <f t="shared" si="3"/>
        <v>[I can install Papyrus feature in an Eclipse Platform] contact project director to set up the papyrus build for SVN</v>
      </c>
      <c r="G8" s="57" t="s">
        <v>116</v>
      </c>
      <c r="H8" s="40"/>
      <c r="I8" s="40"/>
      <c r="J8" s="59" t="s">
        <v>117</v>
      </c>
      <c r="K8" s="58"/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</row>
    <row r="9" spans="1:28" ht="12.75" customHeight="1">
      <c r="A9" s="54" t="s">
        <v>114</v>
      </c>
      <c r="B9" s="40"/>
      <c r="C9" s="55">
        <v>3</v>
      </c>
      <c r="D9" s="56" t="s">
        <v>42</v>
      </c>
      <c r="E9" s="57" t="s">
        <v>119</v>
      </c>
      <c r="F9" s="58" t="str">
        <f t="shared" si="3"/>
        <v>[I can install Papyrus feature in an Eclipse Platform] upgrade all the features and create map file</v>
      </c>
      <c r="G9" s="57" t="s">
        <v>116</v>
      </c>
      <c r="H9" s="40"/>
      <c r="I9" s="40"/>
      <c r="J9" s="59" t="s">
        <v>117</v>
      </c>
      <c r="K9" s="58"/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</row>
    <row r="10" spans="1:28" ht="12.75" customHeight="1">
      <c r="A10" s="54" t="s">
        <v>120</v>
      </c>
      <c r="B10" s="40"/>
      <c r="C10" s="55">
        <v>4</v>
      </c>
      <c r="D10" s="60" t="s">
        <v>28</v>
      </c>
      <c r="E10" s="57"/>
      <c r="F10" s="58" t="str">
        <f t="shared" si="3"/>
        <v xml:space="preserve">[I can manage a Papyrus model with a single resource] </v>
      </c>
      <c r="G10" s="57" t="s">
        <v>116</v>
      </c>
      <c r="H10" s="40"/>
      <c r="I10" s="40"/>
      <c r="J10" s="59" t="s">
        <v>117</v>
      </c>
      <c r="K10" s="58"/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</row>
    <row r="11" spans="1:28" ht="12.75" customHeight="1">
      <c r="A11" s="54" t="s">
        <v>120</v>
      </c>
      <c r="B11" s="40"/>
      <c r="C11" s="55">
        <v>5</v>
      </c>
      <c r="D11" s="60" t="s">
        <v>28</v>
      </c>
      <c r="E11" s="57"/>
      <c r="F11" s="58" t="str">
        <f t="shared" si="3"/>
        <v xml:space="preserve">[I can manage a Papyrus model with a single resource] </v>
      </c>
      <c r="G11" s="57" t="s">
        <v>116</v>
      </c>
      <c r="H11" s="40"/>
      <c r="I11" s="40"/>
      <c r="J11" s="59" t="s">
        <v>117</v>
      </c>
      <c r="K11" s="58"/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</row>
    <row r="12" spans="1:28" ht="12.75" customHeight="1">
      <c r="A12" s="54" t="s">
        <v>120</v>
      </c>
      <c r="B12" s="40"/>
      <c r="C12" s="55">
        <v>6</v>
      </c>
      <c r="D12" s="60" t="s">
        <v>28</v>
      </c>
      <c r="E12" s="57"/>
      <c r="F12" s="58" t="str">
        <f t="shared" si="3"/>
        <v xml:space="preserve">[I can manage a Papyrus model with a single resource] </v>
      </c>
      <c r="G12" s="57" t="s">
        <v>116</v>
      </c>
      <c r="H12" s="40"/>
      <c r="I12" s="40"/>
      <c r="J12" s="59" t="s">
        <v>117</v>
      </c>
      <c r="K12" s="58"/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1">
        <v>0</v>
      </c>
    </row>
    <row r="13" spans="1:28" ht="12.75" customHeight="1">
      <c r="A13" s="54" t="s">
        <v>120</v>
      </c>
      <c r="B13" s="40"/>
      <c r="C13" s="55">
        <v>7</v>
      </c>
      <c r="D13" s="60" t="s">
        <v>28</v>
      </c>
      <c r="E13" s="57"/>
      <c r="F13" s="58" t="str">
        <f t="shared" si="3"/>
        <v xml:space="preserve">[I can manage a Papyrus model with a single resource] </v>
      </c>
      <c r="G13" s="57" t="s">
        <v>116</v>
      </c>
      <c r="H13" s="40"/>
      <c r="I13" s="40"/>
      <c r="J13" s="59" t="s">
        <v>117</v>
      </c>
      <c r="K13" s="58"/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</row>
    <row r="14" spans="1:28" ht="12.75" customHeight="1">
      <c r="A14" s="58" t="s">
        <v>121</v>
      </c>
      <c r="B14" s="40"/>
      <c r="C14" s="55">
        <v>8</v>
      </c>
      <c r="D14" s="61" t="s">
        <v>122</v>
      </c>
      <c r="E14" s="57" t="s">
        <v>123</v>
      </c>
      <c r="F14" s="58" t="str">
        <f t="shared" si="3"/>
        <v>[Backbone refactoring] Clean UML dependencies from the backbone</v>
      </c>
      <c r="G14" s="57" t="s">
        <v>124</v>
      </c>
      <c r="H14" s="40"/>
      <c r="I14" s="40"/>
      <c r="J14" s="59" t="s">
        <v>117</v>
      </c>
      <c r="K14" s="58"/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</row>
    <row r="15" spans="1:28" ht="12.75" customHeight="1">
      <c r="A15" s="58" t="s">
        <v>125</v>
      </c>
      <c r="B15" s="40"/>
      <c r="C15" s="55">
        <v>9</v>
      </c>
      <c r="D15" s="61" t="s">
        <v>122</v>
      </c>
      <c r="E15" s="57" t="s">
        <v>126</v>
      </c>
      <c r="F15" s="58" t="str">
        <f t="shared" si="3"/>
        <v>[Backbone refactoring] Refactor existing DIResourceSet to use the one from EMF</v>
      </c>
      <c r="G15" s="57"/>
      <c r="H15" s="40"/>
      <c r="I15" s="40"/>
      <c r="J15" s="59" t="s">
        <v>117</v>
      </c>
      <c r="K15" s="58"/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</row>
    <row r="16" spans="1:28" ht="12.75" customHeight="1">
      <c r="A16" s="58" t="s">
        <v>127</v>
      </c>
      <c r="B16" s="40"/>
      <c r="C16" s="55">
        <v>10</v>
      </c>
      <c r="D16" s="62" t="s">
        <v>128</v>
      </c>
      <c r="E16" s="57" t="s">
        <v>129</v>
      </c>
      <c r="F16" s="58" t="str">
        <f t="shared" si="3"/>
        <v>[Sash editor refactoring] Delete dependency on old papyrus di meta model</v>
      </c>
      <c r="G16" s="57"/>
      <c r="H16" s="40"/>
      <c r="I16" s="40"/>
      <c r="J16" s="59" t="s">
        <v>117</v>
      </c>
      <c r="K16" s="58"/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1">
        <v>0</v>
      </c>
    </row>
    <row r="17" spans="1:28" ht="12.75" customHeight="1">
      <c r="A17" s="58"/>
      <c r="B17" s="40"/>
      <c r="C17" s="55"/>
      <c r="D17" s="62"/>
      <c r="E17" s="57"/>
      <c r="F17" s="58"/>
      <c r="G17" s="57"/>
      <c r="H17" s="40"/>
      <c r="I17" s="40"/>
      <c r="J17" s="59"/>
      <c r="K17" s="58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</row>
    <row r="18" spans="1:28" ht="12.75" customHeight="1">
      <c r="A18" s="58"/>
      <c r="B18" s="40"/>
      <c r="C18" s="55"/>
      <c r="D18" s="62"/>
      <c r="E18" s="57"/>
      <c r="F18" s="58"/>
      <c r="G18" s="57"/>
      <c r="H18" s="40"/>
      <c r="I18" s="40"/>
      <c r="J18" s="59"/>
      <c r="K18" s="58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</row>
    <row r="19" spans="1:28" ht="12.75" customHeight="1">
      <c r="A19" s="58"/>
      <c r="B19" s="40"/>
      <c r="C19" s="55"/>
      <c r="D19" s="62"/>
      <c r="E19" s="57"/>
      <c r="F19" s="58"/>
      <c r="G19" s="57"/>
      <c r="H19" s="40"/>
      <c r="I19" s="40"/>
      <c r="J19" s="59"/>
      <c r="K19" s="58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</row>
    <row r="20" spans="1:28" ht="12.75" customHeight="1">
      <c r="A20" s="58"/>
      <c r="B20" s="40"/>
      <c r="C20" s="55"/>
      <c r="D20" s="62"/>
      <c r="E20" s="57"/>
      <c r="F20" s="58"/>
      <c r="G20" s="57"/>
      <c r="H20" s="40"/>
      <c r="I20" s="40"/>
      <c r="J20" s="59"/>
      <c r="K20" s="58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</row>
    <row r="21" spans="1:28" ht="12.75" customHeight="1">
      <c r="A21" s="63"/>
      <c r="B21" s="64" t="s">
        <v>130</v>
      </c>
      <c r="C21" s="63"/>
      <c r="D21" s="63"/>
      <c r="E21" s="65"/>
      <c r="F21" s="65"/>
      <c r="G21" s="65"/>
      <c r="H21" s="66"/>
      <c r="I21" s="66"/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</sheetData>
  <phoneticPr fontId="7" type="noConversion"/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Product Backlog</vt:lpstr>
      <vt:lpstr>Sprint Backlog M2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siega</dc:creator>
  <cp:lastModifiedBy>Atos Origin Integration</cp:lastModifiedBy>
  <dcterms:created xsi:type="dcterms:W3CDTF">2009-09-10T07:34:21Z</dcterms:created>
  <dcterms:modified xsi:type="dcterms:W3CDTF">2009-09-21T17:56:34Z</dcterms:modified>
</cp:coreProperties>
</file>