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ratt.ORADEV\Documents\"/>
    </mc:Choice>
  </mc:AlternateContent>
  <xr:revisionPtr revIDLastSave="0" documentId="8_{BE310A47-DD00-48D8-923C-BCE450CFE17A}" xr6:coauthVersionLast="36" xr6:coauthVersionMax="36" xr10:uidLastSave="{00000000-0000-0000-0000-000000000000}"/>
  <bookViews>
    <workbookView xWindow="0" yWindow="0" windowWidth="12390" windowHeight="3270" firstSheet="1" activeTab="1" xr2:uid="{5454D964-8869-4D33-ACA7-5966292F6D74}"/>
  </bookViews>
  <sheets>
    <sheet name="Sheet1" sheetId="1" r:id="rId1"/>
    <sheet name="Sheet2" sheetId="2" r:id="rId2"/>
  </sheets>
  <definedNames>
    <definedName name="_xlnm._FilterDatabase" localSheetId="0" hidden="1">Sheet1!$A$1:$P$39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5" i="1" l="1"/>
  <c r="P8" i="1"/>
  <c r="P7" i="1"/>
  <c r="P28" i="1"/>
  <c r="P32" i="1"/>
  <c r="P20" i="1"/>
  <c r="P9" i="1"/>
  <c r="P15" i="1"/>
  <c r="P16" i="1"/>
  <c r="P11" i="1"/>
  <c r="P3" i="1"/>
  <c r="P5" i="1"/>
  <c r="P33" i="1"/>
  <c r="P10" i="1"/>
  <c r="P29" i="1"/>
  <c r="P12" i="1"/>
  <c r="P2" i="1"/>
  <c r="P18" i="1"/>
  <c r="P26" i="1"/>
  <c r="P22" i="1"/>
  <c r="P21" i="1"/>
  <c r="P24" i="1"/>
  <c r="P31" i="1"/>
  <c r="P23" i="1"/>
  <c r="P13" i="1"/>
  <c r="P14" i="1"/>
  <c r="P17" i="1"/>
  <c r="P30" i="1"/>
  <c r="P25" i="1"/>
  <c r="P34" i="1"/>
  <c r="P6" i="1"/>
  <c r="P19" i="1"/>
  <c r="P4" i="1"/>
  <c r="P27" i="1"/>
</calcChain>
</file>

<file path=xl/sharedStrings.xml><?xml version="1.0" encoding="utf-8"?>
<sst xmlns="http://schemas.openxmlformats.org/spreadsheetml/2006/main" count="677" uniqueCount="330">
  <si>
    <t>Spec</t>
  </si>
  <si>
    <t>Activation</t>
  </si>
  <si>
    <t>Annotations</t>
  </si>
  <si>
    <t>Authentication</t>
  </si>
  <si>
    <t>Authorization</t>
  </si>
  <si>
    <t>Batch *</t>
  </si>
  <si>
    <t>Concurrency</t>
  </si>
  <si>
    <t>Connectors</t>
  </si>
  <si>
    <t>Debugging</t>
  </si>
  <si>
    <t>Deployment *</t>
  </si>
  <si>
    <t>Enterprise Beans *</t>
  </si>
  <si>
    <t>Enterprise Web Services *</t>
  </si>
  <si>
    <t>Expression Language</t>
  </si>
  <si>
    <t>Interceptors *</t>
  </si>
  <si>
    <t>JSONB - Yasson (uses GF s/a TCK) --</t>
  </si>
  <si>
    <t>JSONP - JSONP (uses GF s/a TCK) --</t>
  </si>
  <si>
    <t>Mail -- Jakarta Mail</t>
  </si>
  <si>
    <t>Managed Beans *</t>
  </si>
  <si>
    <t>Management *</t>
  </si>
  <si>
    <t>Messaging</t>
  </si>
  <si>
    <t>Persistence -- CI will be GlassFish (EclipseLink)</t>
  </si>
  <si>
    <t>Restful Web Services -- Jersey or GlassFish</t>
  </si>
  <si>
    <t>Security</t>
  </si>
  <si>
    <t>Server Faces (Faces)</t>
  </si>
  <si>
    <t>Server Pages (Pages)</t>
  </si>
  <si>
    <t>Servlet</t>
  </si>
  <si>
    <t>SOAP</t>
  </si>
  <si>
    <t>Tags</t>
  </si>
  <si>
    <t>Web Services Metadata *</t>
  </si>
  <si>
    <t>WebSocket</t>
  </si>
  <si>
    <t>XML Registries</t>
  </si>
  <si>
    <t>XML RPC</t>
  </si>
  <si>
    <t>XML Web Services</t>
  </si>
  <si>
    <t>EE 8 RI</t>
  </si>
  <si>
    <t>GlassFish 5.0.1</t>
  </si>
  <si>
    <t>Dependency Injection (@Inject)</t>
  </si>
  <si>
    <t>CDI</t>
  </si>
  <si>
    <t>BV</t>
  </si>
  <si>
    <t>Guice</t>
  </si>
  <si>
    <t>Soteria</t>
  </si>
  <si>
    <t>Transactions</t>
  </si>
  <si>
    <t>J-Batch</t>
  </si>
  <si>
    <t>Hibernate Validator</t>
  </si>
  <si>
    <t>Weld</t>
  </si>
  <si>
    <t>JavaMail</t>
  </si>
  <si>
    <t>Tyrus</t>
  </si>
  <si>
    <t>Yasson</t>
  </si>
  <si>
    <t>JSONP</t>
  </si>
  <si>
    <t>UEL</t>
  </si>
  <si>
    <t>Open MQ</t>
  </si>
  <si>
    <t>Mojarra</t>
  </si>
  <si>
    <t>Jersey</t>
  </si>
  <si>
    <t>EclipseLink</t>
  </si>
  <si>
    <t>(JavaSE)</t>
  </si>
  <si>
    <t>Stand-alone TCK?</t>
  </si>
  <si>
    <t>n</t>
  </si>
  <si>
    <t>Eclipse GlassFish 5.1</t>
  </si>
  <si>
    <t>Jakarta EE 8 CI</t>
  </si>
  <si>
    <t>Version</t>
  </si>
  <si>
    <t>Jakarta EE 8 Version</t>
  </si>
  <si>
    <t>1.2.1</t>
  </si>
  <si>
    <t>1.1.5</t>
  </si>
  <si>
    <t>1.6.1</t>
  </si>
  <si>
    <t>1.1.2</t>
  </si>
  <si>
    <t>1.6.3</t>
  </si>
  <si>
    <t>2.1.3</t>
  </si>
  <si>
    <t>2.3.2</t>
  </si>
  <si>
    <t>1.7.3</t>
  </si>
  <si>
    <t>1.1.1</t>
  </si>
  <si>
    <t>2.0.2</t>
  </si>
  <si>
    <t>2.2.2</t>
  </si>
  <si>
    <t>1.0.1</t>
  </si>
  <si>
    <t>2.3.5</t>
  </si>
  <si>
    <t>1.2.4</t>
  </si>
  <si>
    <t>1.3.2</t>
  </si>
  <si>
    <t>4.0.2</t>
  </si>
  <si>
    <t>1.1.3</t>
  </si>
  <si>
    <t>1.7.1</t>
  </si>
  <si>
    <t>1.0.9</t>
  </si>
  <si>
    <t>1.3.4</t>
  </si>
  <si>
    <t>3.2.5</t>
  </si>
  <si>
    <t>3.0.2</t>
  </si>
  <si>
    <t>1.2.3</t>
  </si>
  <si>
    <t>Eclipse GlassFish CI Version (if not GlassFish)</t>
  </si>
  <si>
    <t>Jersey 2.28</t>
  </si>
  <si>
    <t>Open MQ 5.1.4</t>
  </si>
  <si>
    <t>Soteria 1.0.1</t>
  </si>
  <si>
    <t>Tyrus 1.15</t>
  </si>
  <si>
    <t>EclipseLink 2.7.4</t>
  </si>
  <si>
    <t>Eclipse GlassFish API Version (tracker)</t>
  </si>
  <si>
    <t>2.0.3</t>
  </si>
  <si>
    <t>4.0.3</t>
  </si>
  <si>
    <t>1.2.5</t>
  </si>
  <si>
    <t>3.2.6</t>
  </si>
  <si>
    <t>2.3.1</t>
  </si>
  <si>
    <t>1.6.2</t>
  </si>
  <si>
    <t>1.0.2</t>
  </si>
  <si>
    <t>3.0.3</t>
  </si>
  <si>
    <t>Weld 3.0.0.Final</t>
  </si>
  <si>
    <t>1.1.6</t>
  </si>
  <si>
    <t>JSONP RI 1.1.6</t>
  </si>
  <si>
    <t>Yasson 1.0.3</t>
  </si>
  <si>
    <t>Jbatch 1.0.2</t>
  </si>
  <si>
    <t>Hibernate Validator 6.0.10.Final</t>
  </si>
  <si>
    <t>2.0.1.Final</t>
  </si>
  <si>
    <t>2.1.5</t>
  </si>
  <si>
    <t>1.6.4</t>
  </si>
  <si>
    <t>Jakarta Mail 1.6.4</t>
  </si>
  <si>
    <t>API Tracker Wiki</t>
  </si>
  <si>
    <t>Parent POM</t>
  </si>
  <si>
    <t>GF Pom</t>
  </si>
  <si>
    <t>https://github.com/eclipse-ee4j/glassfish/blob/0784345d0f762509071145b9a5d56944d4590c2f/nucleus/parent/pom.xml</t>
  </si>
  <si>
    <t>https://wiki.eclipse.org/Eclipse_GlassFish_5.1_Components_Release_Tracker</t>
  </si>
  <si>
    <t>n/a</t>
  </si>
  <si>
    <t>API in POM (if different)</t>
  </si>
  <si>
    <t>1.6.4 after GF 5.1</t>
  </si>
  <si>
    <t>2.0.3 after GF 5.1</t>
  </si>
  <si>
    <t>1.0.2 after GF 5.1</t>
  </si>
  <si>
    <t>1.1.6 after GF 5.1</t>
  </si>
  <si>
    <t>1.7.4 after GF 5.1</t>
  </si>
  <si>
    <t>1.2.5 after GF 5.1</t>
  </si>
  <si>
    <t>2.3.6 after GF 5.1</t>
  </si>
  <si>
    <t>1.6.2 after GF 5.1</t>
  </si>
  <si>
    <t>1.1.3 after GF 5.1</t>
  </si>
  <si>
    <t>EL-RI (UEL)</t>
  </si>
  <si>
    <t>Mojarra 2.3.9 (faces-api 2.3.1)</t>
  </si>
  <si>
    <t>Common Annotations JAR</t>
  </si>
  <si>
    <t>(From Lance)</t>
  </si>
  <si>
    <t>RI Reference</t>
  </si>
  <si>
    <t>https://javaee.github.io/javaee-spec/Specifications</t>
  </si>
  <si>
    <t>eclipse-activation-tck-1.2.0.zip</t>
  </si>
  <si>
    <t>eclipse-annotations-tck-1.3.0.zip</t>
  </si>
  <si>
    <t>eclipse-authentication-tck-1.1.0.zip</t>
  </si>
  <si>
    <t>eclipse-authorization-tck-1.5.0.zip</t>
  </si>
  <si>
    <t>eclipse-concurrency-tck-1.0.0.zip</t>
  </si>
  <si>
    <t>eclipse-connectors-tck-1.7.0.zip</t>
  </si>
  <si>
    <t>eclipse-debugging-tck-1.0.0.zip</t>
  </si>
  <si>
    <t>eclipse-expression-language-tck-3.0.0.zip</t>
  </si>
  <si>
    <t>eclipse-faces-tck-2.3.0.zip</t>
  </si>
  <si>
    <t>eclipse-jakartaeetck-8.0.0.zip</t>
  </si>
  <si>
    <t>Jakarta EE 8 Platform</t>
  </si>
  <si>
    <t>Jakarta EE 8 Platform, Web Profile</t>
  </si>
  <si>
    <t>eclipse-jsonb-tck-1.0.0.zip</t>
  </si>
  <si>
    <t>eclipse-jsonp-tck-1.1.0.zip</t>
  </si>
  <si>
    <t>eclipse-messaging-tck-2.0.0.zip</t>
  </si>
  <si>
    <t>eclipse-pages-tck-2.3.0.zip</t>
  </si>
  <si>
    <t>eclipse-persistence-tck-2.2.0.zip</t>
  </si>
  <si>
    <t>eclipse-restful-ws-tck-2.1.0.zip</t>
  </si>
  <si>
    <t>eclipse-security-tck-1.0.0.zip</t>
  </si>
  <si>
    <t>eclipse-servlet-tck-4.0.0.zip</t>
  </si>
  <si>
    <t>eclipse-soap-tck-1.4.0.zip</t>
  </si>
  <si>
    <t>eclipse-tags-tck-1.2.0.zip</t>
  </si>
  <si>
    <t>eclipse-transactions-tck-1.3.0.zip</t>
  </si>
  <si>
    <t>eclipse-websocket-tck-1.1.0.zip</t>
  </si>
  <si>
    <t>eclipse-xml-registries-tck-1.0.0.zip</t>
  </si>
  <si>
    <t>eclipse-xml-rpc-tck-1.1.0.zip</t>
  </si>
  <si>
    <t>eclipse-xml-ws-tck-2.3.0.zip</t>
  </si>
  <si>
    <t>TCK</t>
  </si>
  <si>
    <t>Implementation</t>
  </si>
  <si>
    <t>jakarta.inject-tck-1.0-bin.zip</t>
  </si>
  <si>
    <t>Eclipse GlassFish 5.1.0</t>
  </si>
  <si>
    <t>Eclipse GlassFish 5.1.0 Web Profile</t>
  </si>
  <si>
    <t>Use glassfish5/mq from https://www.eclipse.org/downloads/download.php?file=/glassfish/glassfish-5.1.0.zip</t>
  </si>
  <si>
    <t>SHA 256</t>
  </si>
  <si>
    <t>eclipse-mail-tck-1.6.0.zip</t>
  </si>
  <si>
    <t>jakarta.batch.official.tck-1.0.2.zip</t>
  </si>
  <si>
    <t>Who</t>
  </si>
  <si>
    <t>Scott Kurtz</t>
  </si>
  <si>
    <t>Bill Shannon</t>
  </si>
  <si>
    <t>Kevin Sutter</t>
  </si>
  <si>
    <t>Ren Zhijun</t>
  </si>
  <si>
    <t>Tom Jenkinson</t>
  </si>
  <si>
    <t>Lukas</t>
  </si>
  <si>
    <t>Steve Millidge</t>
  </si>
  <si>
    <t>Arjan Tijms</t>
  </si>
  <si>
    <t>Scott Stark</t>
  </si>
  <si>
    <t>Dmitry</t>
  </si>
  <si>
    <t>Ivar</t>
  </si>
  <si>
    <t>Ren Zhijun or Dmitry</t>
  </si>
  <si>
    <t>David Blevins</t>
  </si>
  <si>
    <t>Santiago</t>
  </si>
  <si>
    <t>com.ibm.jbatch.container-1.0.3.jar</t>
  </si>
  <si>
    <t>Web Profile Platform TCK</t>
  </si>
  <si>
    <t>https://ci.eclipse.org/jakartaee-tck/job/eftl-jakartaeetck-run-web/4/junit-reports-with-handlebars/testSuitesOverview.html</t>
  </si>
  <si>
    <t>Stand Alone TCKs</t>
  </si>
  <si>
    <t>https://ci.eclipse.org/jakartaee-tck/job/eftl-standalonetck-build-run/18/junit-reports-with-handlebars/testSuitesOverview.html</t>
  </si>
  <si>
    <t>Jakarta EE Platform (Full Profile)</t>
  </si>
  <si>
    <t>https://ci.eclipse.org/jakartaee-tck/job/eftl-jakartaeetck-run/7/junit-reports-with-handlebars/testSuitesOverview.html</t>
  </si>
  <si>
    <t>TCK Downloads</t>
  </si>
  <si>
    <t>https://download.eclipse.org/ee4j/jakartaee-tck/jakartaee8-eftl/promoted/?d</t>
  </si>
  <si>
    <t>Ballot Start Date</t>
  </si>
  <si>
    <t>API PR</t>
  </si>
  <si>
    <t>CCR Proj &amp; ID</t>
  </si>
  <si>
    <t>mail-spec#1</t>
  </si>
  <si>
    <t>jaxrs-api#789</t>
  </si>
  <si>
    <t>concurrency-api#91</t>
  </si>
  <si>
    <t>batch-api#5</t>
  </si>
  <si>
    <t>jakartaee-platform #104</t>
  </si>
  <si>
    <t>jakartaee-platform #99</t>
  </si>
  <si>
    <t>jakartaee-platform#100</t>
  </si>
  <si>
    <t>jstl-api#35</t>
  </si>
  <si>
    <t>jsp-api#113</t>
  </si>
  <si>
    <t>jta-api#50</t>
  </si>
  <si>
    <t>jsonb-api#175</t>
  </si>
  <si>
    <t>jsonp#204</t>
  </si>
  <si>
    <t>jpa-api#228</t>
  </si>
  <si>
    <t>jca-api#57</t>
  </si>
  <si>
    <t>openmq#482 -&gt; jms-api#239</t>
  </si>
  <si>
    <t>jaspic#66</t>
  </si>
  <si>
    <t>el-ri #103</t>
  </si>
  <si>
    <t>security-api#143</t>
  </si>
  <si>
    <t>interceptor-api#49</t>
  </si>
  <si>
    <t>jacc#46</t>
  </si>
  <si>
    <t>servlet-api#262</t>
  </si>
  <si>
    <t>injection-spec#3</t>
  </si>
  <si>
    <t>enterprise-deployment#41</t>
  </si>
  <si>
    <t>jax-rpc-api#41</t>
  </si>
  <si>
    <t>common-annotationa-api #59</t>
  </si>
  <si>
    <t>management-api#46</t>
  </si>
  <si>
    <t>jsp-api#115</t>
  </si>
  <si>
    <t>beanvalidation-spec#246</t>
  </si>
  <si>
    <t>websocket-api#308</t>
  </si>
  <si>
    <t>faces-api#1475</t>
  </si>
  <si>
    <t>cdi#410</t>
  </si>
  <si>
    <t>jaxr-api#42</t>
  </si>
  <si>
    <t>Compatible Implementation</t>
  </si>
  <si>
    <t>Tests</t>
  </si>
  <si>
    <t>EE4J implementation of Jakarta Mail 1.6.4</t>
  </si>
  <si>
    <t>GlassFish 5.1</t>
  </si>
  <si>
    <t>jakarta.batch:jakarta.batch-api:1.0.2</t>
  </si>
  <si>
    <t>Eclipse GlassFish 5.1 (full profile)</t>
  </si>
  <si>
    <t>Eclipse GlassFish 5.1 (Web Profile)</t>
  </si>
  <si>
    <t>s/b JSTL need link</t>
  </si>
  <si>
    <t>Eclipse JSON Processing 1.1.5</t>
  </si>
  <si>
    <t>CTS, many stages</t>
  </si>
  <si>
    <t>Eclipse OpenMQ 5.1.4</t>
  </si>
  <si>
    <t>https://eclipse-ee4j.github.io/el-ri</t>
  </si>
  <si>
    <t>Eclipse Soteria 1.0.1</t>
  </si>
  <si>
    <t>CTS, no specific stage</t>
  </si>
  <si>
    <t>Weld 2.4.8.Final</t>
  </si>
  <si>
    <t>Eclipse XML RPC 1.1.5</t>
  </si>
  <si>
    <t>https://eclipse-ee4j.github.io/common-annotations-api</t>
  </si>
  <si>
    <t>CTS</t>
  </si>
  <si>
    <t>Hibernate Validator 6.0.17.Final</t>
  </si>
  <si>
    <t>1048 + 1</t>
  </si>
  <si>
    <t>Jakarta Tyrus 1.15</t>
  </si>
  <si>
    <t>Mojarra 2.3.13</t>
  </si>
  <si>
    <t>Weld 3.1.1.Final</t>
  </si>
  <si>
    <t>346 + 1</t>
  </si>
  <si>
    <t>https://download.eclipse.org/jakartaee/mail/1.6/eclipse-mail-tck-1.6.0.zip</t>
  </si>
  <si>
    <t>http://download.eclipse.org/ee4j/mail/tck/eftl/eclipse-mail-tck-1.6.0.zip</t>
  </si>
  <si>
    <t>Summary Page</t>
  </si>
  <si>
    <t>https://eclipse-ee4j.github.io/mail/TCK-Results.html</t>
  </si>
  <si>
    <t>http://download.eclipse.org/ee4j/jakartaee-tck/jakartaee8-eftl/promoted/eclipse-restful-ws-tck-2.1.0.zip</t>
  </si>
  <si>
    <t>https://eclipse-ee4j.github.io/jersey/tck/jakarta-restful-web-services-2.1</t>
  </si>
  <si>
    <t>http://download.eclipse.org/ee4j/jakartaee-tck/jakartaee8-eftl/promoted/eclipse-concurrency-tck-1.0.0.zip</t>
  </si>
  <si>
    <t>https://eclipse-ee4j.github.io/glassfish/certifications/jakarta-concurrency/1.1/TCK-Results</t>
  </si>
  <si>
    <t>TCK URL in PR</t>
  </si>
  <si>
    <t>TCK URL in CCR</t>
  </si>
  <si>
    <t>TCK URL in Summary</t>
  </si>
  <si>
    <t>https://download.eclipse.org/jakartaee/concurrency/1.0/eclipse-concurrency-tck-1.0.0.zip</t>
  </si>
  <si>
    <t>http://download.eclipse.org/jakartabatch/tck/eftl/jakarta.batch.official.tck-1.0.2.zip</t>
  </si>
  <si>
    <t>https://oss.sonatype.org/content/repositories/staging/jakarta/batch/jakarta.batch.official.tck/1.0.2/jakarta.batch.official.tck-1.0.2.zip</t>
  </si>
  <si>
    <t>https://github.com/WASdev/standards.jsr352.jbatch/wiki/jbatch-v1.0.3-tck-v.1.0.2</t>
  </si>
  <si>
    <t>http://download.eclipse.org/ee4j/jakartaee-tck/jakartaee8-eftl/promoted/eclipse-jakartaeetck-8.0.0.zip</t>
  </si>
  <si>
    <t>https://eclipse-ee4j.github.io/glassfish/certifications/jakarta-full-profile/8.0/TCK-Results</t>
  </si>
  <si>
    <t>https://download.eclipse.org/jakartaee/full-profile/8/eclipse-jakartaeetck-8.0.0.zip</t>
  </si>
  <si>
    <t>https://download.eclipse.org/jakartaee/web-profile/8/eclipse-jakartaeetck-8.0.0.zip</t>
  </si>
  <si>
    <t>http://download.eclipse.org/ee4j/jakartaee-tck/jakartaee8-eftl/promoted/eclipse-tags-tck-1.2.0.zip</t>
  </si>
  <si>
    <t>https://download.eclipse.org/jakartaee/tags/1.2/eclipse-tags-tck-1.2.0.zip</t>
  </si>
  <si>
    <t>http://download.eclipse.org/ee4j/jakartaee-tck/jakartaee8-eftl/promoted/eclipse-debugging-tck-1.0.0.zip</t>
  </si>
  <si>
    <t>https://eclipse-ee4j.github.io/glassfish/certifications/jakarta-tags/1.2/TCK-Results</t>
  </si>
  <si>
    <t>https://eclipse-ee4j.github.io/glassfish/certifications/jakarta-web-profile/8.0/TCK-Results</t>
  </si>
  <si>
    <t>https://download.eclipse.org/jakartaee/debugging/1.0/eclipse-debugging-tck-1.0.0.zip</t>
  </si>
  <si>
    <t>https://eclipse-ee4j.github.io/glassfish/certifications/jakarta-debugging/1.0/TCK-Results</t>
  </si>
  <si>
    <t>http://download.eclipse.org/ee4j/jakartaee-tck/jakartaee8-eftl/promoted/eclipse-transactions-tck-1.3.0.zip</t>
  </si>
  <si>
    <t>https://eclipse-ee4j.github.io/glassfish/certifications/jakarta-transactions/1.3/TCK-Results</t>
  </si>
  <si>
    <t>http://download.eclipse.org/ee4j/jakartaee-tck/jakartaee8-eftl/staged/eclipse-jsonb-tck-1.0.0.zip</t>
  </si>
  <si>
    <t>http://download.eclipse.org/ee4j/jakartaee-tck/jakartaee8-eftl/promoted/eclipse-jsonb-tck-1.0.0.zip</t>
  </si>
  <si>
    <t>https://eclipse-ee4j.github.io/yasson/tck/jakarta-json-binding-1.0</t>
  </si>
  <si>
    <t>http://download.eclipse.org/ee4j/jakartaee-tck/jakartaee8-eftl/staged/eclipse-jsonp-tck-1.1.0.zip</t>
  </si>
  <si>
    <t>http://download.eclipse.org/ee4j/jakartaee-tck/jakartaee8-eftl/promoted/eclipse-jsonp-tck-1.1.0.zip</t>
  </si>
  <si>
    <t>https://eclipse-ee4j.github.io/jsonp/tck/jakarta-json-processing-1.1</t>
  </si>
  <si>
    <t>http://download.eclipse.org/ee4j/jakartaee-tck/jakartaee8-eftl/promoted/eclipse-persistence-tck-2.2.0.zip</t>
  </si>
  <si>
    <t>https://download.eclipse.org/jakartaee/persistence/2.2/eclipse-persistence-tck-2.2.0.zip</t>
  </si>
  <si>
    <t>https://www.eclipse.org/eclipselink/releases/tck-summary.php</t>
  </si>
  <si>
    <t>http://download.eclipse.org/ee4j/jakartaee-tck/jakartaee8-eftl/promoted/eclipse-connectors-tck-1.7.0.zip</t>
  </si>
  <si>
    <t>https://eclipse-ee4j.github.io/glassfish/certifications/jakarta-connectors/1.7/TCK-Results</t>
  </si>
  <si>
    <t>https://download.eclipse.org/jakartaee/connectors/1.7/eclipse-connectors-tck-1.7.0.zip</t>
  </si>
  <si>
    <t>http://download.eclipse.org/ee4j/jakartaee-tck/jakartaee8-eftl/promoted/eclipse-messaging-tck-2.0.0.zip</t>
  </si>
  <si>
    <t>https://eclipse-ee4j.github.io/openmq/certifications/jakarta-messaging/2.0/TCK-Results</t>
  </si>
  <si>
    <t>http://download.eclipse.org/ee4j/jakartaee-tck/jakartaee8-eftl/staged/eclipse-authentication-tck-1.1.0.zip</t>
  </si>
  <si>
    <t>https://download.eclipse.org/jakartaee/authentication/1.1/eclipse-authentication-tck-1.1.0.zip</t>
  </si>
  <si>
    <t>https://eclipse-ee4j.github.io/glassfish/certifications/jakarta-authentication/1.1/TCK-Results.html</t>
  </si>
  <si>
    <t>http://download.eclipse.org/ee4j/jakartaee-tck/jakartaee8-eftl/promoted/eclipse-expression-language-tck-3.0.0.zip</t>
  </si>
  <si>
    <t>https://eclipse-ee4j.github.io/el-ri/certifications/expression-language/3.0/TCK-Results</t>
  </si>
  <si>
    <t>http://download.eclipse.org/ee4j/jakartaee-tck/jakartaee8-eftl/promoted/eclipse-security-tck-1.0.0.zip</t>
  </si>
  <si>
    <t>https://eclipse-ee4j.github.io/soteria/certifications/jakarta-security/1.0/TCK-Results</t>
  </si>
  <si>
    <t>https://download.eclipse.org/ee4j/jakartaee-tck/jakartaee8-eftl/promoted/eclipse-authorization-tck-1.5.0.zip</t>
  </si>
  <si>
    <t>http://download.eclipse.org/ee4j/jakartaee-tck/jakartaee8-eftl/promoted/eclipse-authorization-tck-1.5.0.zip</t>
  </si>
  <si>
    <t>https://eclipse-ee4j.github.io/glassfish/certifications/jakarta-authorization/1.5/TCK-Results.html</t>
  </si>
  <si>
    <t>https://download.eclipse.org/jakartaee/authorization/1.5/eclipse-authorization-tck-1.5.0.zip</t>
  </si>
  <si>
    <t>http://download.eclipse.org/ee4j/jakartaee-tck/jakartaee8-eftl/promoted/eclipse-servlet-tck-4.0.0.zip</t>
  </si>
  <si>
    <t>https://download.eclipse.org/jakartaee/servlet/4.0/eclipse-servlet-tck-4.0.0.zip</t>
  </si>
  <si>
    <t>https://eclipse-ee4j.github.io/glassfish/certifications/jakarta-servlet/4.0/TCK-Results.html</t>
  </si>
  <si>
    <t>http://download.eclipse.org/ee4j/cdi/jakarta.inject-tck-1.0-bin.zip</t>
  </si>
  <si>
    <t>https://github.com/jakartaredhat/weld-inject-tck/wiki/Jakarta-Dependency-Injection-1.0-TCK-Results</t>
  </si>
  <si>
    <t>https://eclipse-ee4j.github.io/glassfish/certifications/jakarta-deployment/1.7/TCK-Results</t>
  </si>
  <si>
    <t>http://download.eclipse.org/ee4j/jakartaee-tck/jakartaee8-eftl/promoted/eclipse-xml-rpc-tck-1.1.0.zip</t>
  </si>
  <si>
    <t>https://eclipse-ee4j.github.io/jax-rpc-ri/tck/jakarta_xml_rpc_1_1</t>
  </si>
  <si>
    <t>http://download.eclipse.org/ee4j/jakartaee-tck/jakartaee8-eftl/promoted/eclipse-annotations-tck-1.3.0.zip</t>
  </si>
  <si>
    <t>https://eclipse-ee4j.github.io/common-annotations-api/tck/jakarta-annotations-1.3</t>
  </si>
  <si>
    <t>http://download.eclipse.org/ee4j/jakartaee-tck/jakartaee8-eftl/promoted/eclipse-pages-tck-2.3.0.zip</t>
  </si>
  <si>
    <t>https://download.eclipse.org/jakartaee/pages/2.3/eclipse-pages-tck-2.3.0.zip</t>
  </si>
  <si>
    <t>https://eclipse-ee4j.github.io/glassfish/certifications/jakarta-pages/2.3/TCK-Results</t>
  </si>
  <si>
    <t>http://download.eclipse.org/ee4j/bean-validation/beanvalidation-tck-dist-2.0.5.zip</t>
  </si>
  <si>
    <t>https://download.eclipse.org/jakartaee/bean-validation/2.0/beanvalidation-tck-dist-2.0.5.zip</t>
  </si>
  <si>
    <t>https://developer.jboss.org/wiki/HibernateValidatorJakartaValidationTCKCertificationLog</t>
  </si>
  <si>
    <t>??</t>
  </si>
  <si>
    <t>https://download.eclipse.org/ee4j/jakartaee-tck/jakartaee8-eftl/promoted/eclipse-websocket-tck-1.1.0.zip</t>
  </si>
  <si>
    <t>https://ci.eclipse.org/jakartaee-tck/job/eftl-standalonetck-build-run/lastSuccessfulBuild/artifact/standalone-bundles/eclipse-websocket-tck-1.1.0.zip</t>
  </si>
  <si>
    <t>http://download.eclipse.org/ee4j/jakartaee-tck/jakartaee8-eftl/promoted/eclipse-faces-tck-2.3.0.zip</t>
  </si>
  <si>
    <t>https://eclipse-ee4j.github.io/mojarra/certifications/jakarta-faces/2.3/TCK-Results</t>
  </si>
  <si>
    <t>http://download.eclipse.org/ee4j/cdi/cdi-tck-2.0.6-dist.zip</t>
  </si>
  <si>
    <t>http://download.eclipse.org/ee4j/jakartaee-tck/jakartaee8-eftl/promoted/eclipse-xml-registries-tck-1.0.0.zip</t>
  </si>
  <si>
    <t>https://eclipse-ee4j.github.io/glassfish/certifications/jakarta-xml-registries/1.0/TCK-Results</t>
  </si>
  <si>
    <t>https://download.eclipse.org/jakartaee/xml-registries/1.0/eclipse-xml-registries-tck-1.0.0.zip</t>
  </si>
  <si>
    <t>https://github.com/jakartaredhat/weld-cdi-tck/wiki</t>
  </si>
  <si>
    <t>see platform</t>
  </si>
  <si>
    <t>?? PR points at: https://ci.eclipse.org/jakartaee-tck/job/eftl-standalonetck-build-run/lastSuccessfulBuild/artifact/standalone-bundles/eclipse-websocket-tck-1.1.0.zip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</si>
</sst>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ourier New"/>
      <family val="3"/>
    </font>
    <font>
      <sz val="10"/>
      <name val="Courier New"/>
      <family val="3"/>
    </font>
    <font>
      <u/>
      <sz val="10"/>
      <color theme="10"/>
      <name val="Courier New"/>
      <family val="3"/>
    </font>
    <font>
      <sz val="11"/>
      <color rgb="FF006100"/>
      <name val="Calibri"/>
      <family val="2"/>
      <scheme val="minor"/>
    </font>
    <font>
      <u/>
      <sz val="10"/>
      <color rgb="FF0000FF"/>
      <name val="Arial"/>
    </font>
    <font>
      <u/>
      <sz val="11"/>
      <color rgb="FF0000FF"/>
      <name val="Arial"/>
    </font>
    <font>
      <b/>
      <sz val="10"/>
      <name val="Arial"/>
    </font>
    <font>
      <sz val="10"/>
      <color rgb="FF000000"/>
      <name val="Arial Unicode MS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1"/>
    <xf numFmtId="0" fontId="2" fillId="0" borderId="0" xfId="0" applyFont="1" applyAlignment="1">
      <alignment vertical="center"/>
    </xf>
    <xf numFmtId="0" fontId="3" fillId="0" borderId="0" xfId="1" applyFont="1"/>
    <xf numFmtId="0" fontId="2" fillId="0" borderId="0" xfId="0" applyFont="1"/>
    <xf numFmtId="0" fontId="4" fillId="0" borderId="0" xfId="1" applyFont="1"/>
    <xf numFmtId="14" fontId="0" fillId="0" borderId="0" xfId="0" applyNumberFormat="1"/>
    <xf numFmtId="0" fontId="6" fillId="0" borderId="0" xfId="0" applyFont="1" applyBorder="1" applyAlignment="1"/>
    <xf numFmtId="0" fontId="1" fillId="0" borderId="0" xfId="1" applyBorder="1" applyAlignment="1"/>
    <xf numFmtId="0" fontId="6" fillId="0" borderId="0" xfId="0" applyFont="1" applyBorder="1" applyAlignment="1">
      <alignment vertical="center"/>
    </xf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0" fillId="0" borderId="0" xfId="0" applyBorder="1" applyAlignment="1">
      <alignment wrapText="1"/>
    </xf>
    <xf numFmtId="0" fontId="8" fillId="3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0" fontId="1" fillId="0" borderId="0" xfId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" fillId="0" borderId="0" xfId="1" applyFont="1" applyBorder="1" applyAlignment="1"/>
    <xf numFmtId="0" fontId="13" fillId="0" borderId="0" xfId="1" applyFont="1" applyBorder="1" applyAlignment="1"/>
    <xf numFmtId="0" fontId="0" fillId="0" borderId="0" xfId="0" applyFont="1" applyAlignment="1">
      <alignment wrapText="1"/>
    </xf>
    <xf numFmtId="0" fontId="5" fillId="2" borderId="0" xfId="2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2" borderId="1" xfId="2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wnload.eclipse.org/ee4j/jakartaee-tck/jakartaee8-eftl/promoted/eclipse-security-tck-1.0.0.zip" TargetMode="External"/><Relationship Id="rId117" Type="http://schemas.openxmlformats.org/officeDocument/2006/relationships/hyperlink" Target="https://eclipse-ee4j.github.io/glassfish" TargetMode="External"/><Relationship Id="rId21" Type="http://schemas.openxmlformats.org/officeDocument/2006/relationships/hyperlink" Target="http://download.eclipse.org/ee4j/jakartaee-tck/jakartaee8-eftl/promoted/eclipse-jsonp-tck-1.1.0.zip" TargetMode="External"/><Relationship Id="rId42" Type="http://schemas.openxmlformats.org/officeDocument/2006/relationships/hyperlink" Target="https://www.eclipse.org/downloads/download.php?file=/glassfish/glassfish-5.1.0.zip" TargetMode="External"/><Relationship Id="rId47" Type="http://schemas.openxmlformats.org/officeDocument/2006/relationships/hyperlink" Target="https://eclipse-ee4j.github.io/javamail/" TargetMode="External"/><Relationship Id="rId63" Type="http://schemas.openxmlformats.org/officeDocument/2006/relationships/hyperlink" Target="https://github.com/eclipse-ee4j/jca-api/issues/57" TargetMode="External"/><Relationship Id="rId68" Type="http://schemas.openxmlformats.org/officeDocument/2006/relationships/hyperlink" Target="https://github.com/eclipse-ee4j/enterprise-deployment/issues/41" TargetMode="External"/><Relationship Id="rId84" Type="http://schemas.openxmlformats.org/officeDocument/2006/relationships/hyperlink" Target="https://eclipse-ee4j.github.io/glassfish" TargetMode="External"/><Relationship Id="rId89" Type="http://schemas.openxmlformats.org/officeDocument/2006/relationships/hyperlink" Target="https://eclipse-ee4j.github.io/glassfish" TargetMode="External"/><Relationship Id="rId112" Type="http://schemas.openxmlformats.org/officeDocument/2006/relationships/hyperlink" Target="https://ci.eclipse.org/jakartaee-tck/blue/rest/organizations/jenkins/pipelines/jakartaee-tck/branches/master/runs/315/nodes/51/steps/120/log/?start=0" TargetMode="External"/><Relationship Id="rId16" Type="http://schemas.openxmlformats.org/officeDocument/2006/relationships/hyperlink" Target="http://download.eclipse.org/ee4j/jakartaee-tck/jakartaee8-eftl/promoted/eclipse-jakartaeetck-8.0.0.zip" TargetMode="External"/><Relationship Id="rId107" Type="http://schemas.openxmlformats.org/officeDocument/2006/relationships/hyperlink" Target="https://weld.cdi-spec.org/download/" TargetMode="External"/><Relationship Id="rId11" Type="http://schemas.openxmlformats.org/officeDocument/2006/relationships/hyperlink" Target="http://download.eclipse.org/ee4j/jakartaee-tck/jakartaee8-eftl/promoted/eclipse-jakartaeetck-8.0.0.zip" TargetMode="External"/><Relationship Id="rId32" Type="http://schemas.openxmlformats.org/officeDocument/2006/relationships/hyperlink" Target="http://download.eclipse.org/ee4j/jakartaee-tck/jakartaee8-eftl/promoted/eclipse-xml-registries-tck-1.0.0.zip" TargetMode="External"/><Relationship Id="rId37" Type="http://schemas.openxmlformats.org/officeDocument/2006/relationships/hyperlink" Target="https://www.eclipse.org/downloads/download.php?file=/glassfish/web-5.1.0.zip" TargetMode="External"/><Relationship Id="rId53" Type="http://schemas.openxmlformats.org/officeDocument/2006/relationships/hyperlink" Target="https://github.com/eclipse-ee4j/concurrency-api/issues/91" TargetMode="External"/><Relationship Id="rId58" Type="http://schemas.openxmlformats.org/officeDocument/2006/relationships/hyperlink" Target="https://github.com/eclipse-ee4j/jsonb-api/issues/175" TargetMode="External"/><Relationship Id="rId74" Type="http://schemas.openxmlformats.org/officeDocument/2006/relationships/hyperlink" Target="https://github.com/eclipse-ee4j/beanvalidation-spec/issues/246" TargetMode="External"/><Relationship Id="rId79" Type="http://schemas.openxmlformats.org/officeDocument/2006/relationships/hyperlink" Target="https://www.eclipse.org/downloads/download.php?file=/glassfish/glassfish-5.1.0.zip" TargetMode="External"/><Relationship Id="rId102" Type="http://schemas.openxmlformats.org/officeDocument/2006/relationships/hyperlink" Target="https://ci.eclipse.org/jakartaee-tck/blue/rest/organizations/jenkins/pipelines/jakartaee-tck/branches/master/runs/265/nodes/66/steps/273/log/?start=0" TargetMode="External"/><Relationship Id="rId123" Type="http://schemas.openxmlformats.org/officeDocument/2006/relationships/hyperlink" Target="https://eclipse-ee4j.github.io/mojarra" TargetMode="External"/><Relationship Id="rId128" Type="http://schemas.openxmlformats.org/officeDocument/2006/relationships/hyperlink" Target="https://jenkins.eclipse.org/mail/job/javamail-tck/job/master/21/consoleText" TargetMode="External"/><Relationship Id="rId5" Type="http://schemas.openxmlformats.org/officeDocument/2006/relationships/hyperlink" Target="http://download.eclipse.org/ee4j/jakartaee-tck/jakartaee8-eftl/promoted/eclipse-authorization-tck-1.5.0.zip" TargetMode="External"/><Relationship Id="rId90" Type="http://schemas.openxmlformats.org/officeDocument/2006/relationships/hyperlink" Target="https://eclipse-ee4j.github.io/glassfish" TargetMode="External"/><Relationship Id="rId95" Type="http://schemas.openxmlformats.org/officeDocument/2006/relationships/hyperlink" Target="https://ci.eclipse.org/jakartaee-tck/blue/rest/organizations/jenkins/pipelines/jakartaee-tck/branches/master/runs/265/nodes/78/steps/197/log/?start=0" TargetMode="External"/><Relationship Id="rId19" Type="http://schemas.openxmlformats.org/officeDocument/2006/relationships/hyperlink" Target="http://download.eclipse.org/ee4j/jakartaee-tck/jakartaee8-eftl/promoted/eclipse-jakartaeetck-8.0.0.zip" TargetMode="External"/><Relationship Id="rId14" Type="http://schemas.openxmlformats.org/officeDocument/2006/relationships/hyperlink" Target="http://download.eclipse.org/ee4j/jakartaee-tck/jakartaee8-eftl/promoted/eclipse-jakartaeetck-8.0.0.zip" TargetMode="External"/><Relationship Id="rId22" Type="http://schemas.openxmlformats.org/officeDocument/2006/relationships/hyperlink" Target="http://download.eclipse.org/ee4j/jakartaee-tck/jakartaee8-eftl/promoted/eclipse-messaging-tck-2.0.0.zip" TargetMode="External"/><Relationship Id="rId27" Type="http://schemas.openxmlformats.org/officeDocument/2006/relationships/hyperlink" Target="http://download.eclipse.org/ee4j/jakartaee-tck/jakartaee8-eftl/promoted/eclipse-servlet-tck-4.0.0.zip" TargetMode="External"/><Relationship Id="rId30" Type="http://schemas.openxmlformats.org/officeDocument/2006/relationships/hyperlink" Target="http://download.eclipse.org/ee4j/jakartaee-tck/jakartaee8-eftl/promoted/eclipse-transactions-tck-1.3.0.zip" TargetMode="External"/><Relationship Id="rId35" Type="http://schemas.openxmlformats.org/officeDocument/2006/relationships/hyperlink" Target="http://download.eclipse.org/ee4j/cdi/jakarta.inject-tck-1.0-bin.zip" TargetMode="External"/><Relationship Id="rId43" Type="http://schemas.openxmlformats.org/officeDocument/2006/relationships/hyperlink" Target="https://www.eclipse.org/downloads/download.php?file=/glassfish/glassfish-5.1.0.zip" TargetMode="External"/><Relationship Id="rId48" Type="http://schemas.openxmlformats.org/officeDocument/2006/relationships/hyperlink" Target="http://download.eclipse.org/jakartabatch/tck/eftl/jakarta.batch.official.tck-1.0.2.zip" TargetMode="External"/><Relationship Id="rId56" Type="http://schemas.openxmlformats.org/officeDocument/2006/relationships/hyperlink" Target="https://github.com/eclipse-ee4j/jakartaee-platform/issues/100" TargetMode="External"/><Relationship Id="rId64" Type="http://schemas.openxmlformats.org/officeDocument/2006/relationships/hyperlink" Target="https://github.com/eclipse-ee4j/jaspic/issues/66" TargetMode="External"/><Relationship Id="rId69" Type="http://schemas.openxmlformats.org/officeDocument/2006/relationships/hyperlink" Target="https://github.com/eclipse-ee4j/injection-spec/issues/3" TargetMode="External"/><Relationship Id="rId77" Type="http://schemas.openxmlformats.org/officeDocument/2006/relationships/hyperlink" Target="https://github.com/eclipse-ee4j/jaxr-api/issues/42" TargetMode="External"/><Relationship Id="rId100" Type="http://schemas.openxmlformats.org/officeDocument/2006/relationships/hyperlink" Target="https://ci.eclipse.org/jakartaee-tck/blue/rest/organizations/jenkins/pipelines/jakartaee-tck/branches/master/runs/265/nodes/73/steps/294/log/?start=0" TargetMode="External"/><Relationship Id="rId105" Type="http://schemas.openxmlformats.org/officeDocument/2006/relationships/hyperlink" Target="https://www.eclipse.org/downloads/download.php?file=/glassfish/glassfish-5.1.0.zip" TargetMode="External"/><Relationship Id="rId113" Type="http://schemas.openxmlformats.org/officeDocument/2006/relationships/hyperlink" Target="https://ci.eclipse.org/jakartaee-tck/blue/rest/organizations/jenkins/pipelines/jakartaee-tck/branches/master/runs/315/nodes/53/steps/130/log/?start=0" TargetMode="External"/><Relationship Id="rId118" Type="http://schemas.openxmlformats.org/officeDocument/2006/relationships/hyperlink" Target="https://hibernate.org/validator/releases/6.0/" TargetMode="External"/><Relationship Id="rId126" Type="http://schemas.openxmlformats.org/officeDocument/2006/relationships/hyperlink" Target="https://weld.cdi-spec.org/download/" TargetMode="External"/><Relationship Id="rId8" Type="http://schemas.openxmlformats.org/officeDocument/2006/relationships/hyperlink" Target="http://download.eclipse.org/ee4j/jakartaee-tck/jakartaee8-eftl/promoted/eclipse-debugging-tck-1.0.0.zip" TargetMode="External"/><Relationship Id="rId51" Type="http://schemas.openxmlformats.org/officeDocument/2006/relationships/hyperlink" Target="https://repo1.maven.org/maven2/com/ibm/jbatch/com.ibm.jbatch.container/1.0.3/com.ibm.jbatch.container-1.0.3.jar" TargetMode="External"/><Relationship Id="rId72" Type="http://schemas.openxmlformats.org/officeDocument/2006/relationships/hyperlink" Target="https://github.com/eclipse-ee4j/security-api/issues/143" TargetMode="External"/><Relationship Id="rId80" Type="http://schemas.openxmlformats.org/officeDocument/2006/relationships/hyperlink" Target="https://ci.eclipse.org/jakartaee-tck/blue/rest/organizations/jenkins/pipelines/jakartaee-tck/branches/master/runs/265/nodes/64/steps/269/log/?start=0" TargetMode="External"/><Relationship Id="rId85" Type="http://schemas.openxmlformats.org/officeDocument/2006/relationships/hyperlink" Target="https://eclipse-ee4j.github.io/glassfish" TargetMode="External"/><Relationship Id="rId93" Type="http://schemas.openxmlformats.org/officeDocument/2006/relationships/hyperlink" Target="https://ci.eclipse.org/jakartaee-tck/blue/rest/organizations/jenkins/pipelines/jakartaee-tck/branches/master/runs/265/nodes/74/steps/286/log/?start=0" TargetMode="External"/><Relationship Id="rId98" Type="http://schemas.openxmlformats.org/officeDocument/2006/relationships/hyperlink" Target="https://ci.eclipse.org/jakartaee-tck/blue/rest/organizations/jenkins/pipelines/jakartaee-tck/branches/master/runs/315/nodes/48/steps/118/log/?start=0" TargetMode="External"/><Relationship Id="rId121" Type="http://schemas.openxmlformats.org/officeDocument/2006/relationships/hyperlink" Target="https://ci.eclipse.org/jakartaee-tck/blue/rest/organizations/jenkins/pipelines/jakartaee-tck/branches/master/runs/265/nodes/84/steps/403/log/?start=0" TargetMode="External"/><Relationship Id="rId3" Type="http://schemas.openxmlformats.org/officeDocument/2006/relationships/hyperlink" Target="http://download.eclipse.org/ee4j/jakartaee-tck/jakartaee8-eftl/promoted/eclipse-annotations-tck-1.3.0.zip" TargetMode="External"/><Relationship Id="rId12" Type="http://schemas.openxmlformats.org/officeDocument/2006/relationships/hyperlink" Target="http://download.eclipse.org/ee4j/jakartaee-tck/jakartaee8-eftl/promoted/eclipse-jakartaeetck-8.0.0.zip" TargetMode="External"/><Relationship Id="rId17" Type="http://schemas.openxmlformats.org/officeDocument/2006/relationships/hyperlink" Target="http://download.eclipse.org/ee4j/jakartaee-tck/jakartaee8-eftl/promoted/eclipse-jakartaeetck-8.0.0.zip" TargetMode="External"/><Relationship Id="rId25" Type="http://schemas.openxmlformats.org/officeDocument/2006/relationships/hyperlink" Target="http://download.eclipse.org/ee4j/jakartaee-tck/jakartaee8-eftl/promoted/eclipse-restful-ws-tck-2.1.0.zip" TargetMode="External"/><Relationship Id="rId33" Type="http://schemas.openxmlformats.org/officeDocument/2006/relationships/hyperlink" Target="http://download.eclipse.org/ee4j/jakartaee-tck/jakartaee8-eftl/promoted/eclipse-xml-rpc-tck-1.1.0.zip" TargetMode="External"/><Relationship Id="rId38" Type="http://schemas.openxmlformats.org/officeDocument/2006/relationships/hyperlink" Target="https://www.eclipse.org/downloads/download.php?file=/glassfish/glassfish-5.1.0.zip" TargetMode="External"/><Relationship Id="rId46" Type="http://schemas.openxmlformats.org/officeDocument/2006/relationships/hyperlink" Target="https://download.eclipse.org/jakartaee/mail/1.6/eclipse-mail-tck-1.6.0.zip" TargetMode="External"/><Relationship Id="rId59" Type="http://schemas.openxmlformats.org/officeDocument/2006/relationships/hyperlink" Target="https://github.com/eclipse-ee4j/jta-api/issues/50" TargetMode="External"/><Relationship Id="rId67" Type="http://schemas.openxmlformats.org/officeDocument/2006/relationships/hyperlink" Target="https://github.com/eclipse-ee4j/jax-rpc-api/issues/41" TargetMode="External"/><Relationship Id="rId103" Type="http://schemas.openxmlformats.org/officeDocument/2006/relationships/hyperlink" Target="https://ci.eclipse.org/jakartaee-tck/blue/rest/organizations/jenkins/pipelines/jakartaee-tck/branches/master/runs/265/nodes/63/steps/229/log/?start=0" TargetMode="External"/><Relationship Id="rId108" Type="http://schemas.openxmlformats.org/officeDocument/2006/relationships/hyperlink" Target="https://github.com/jakartaredhat/weld-inject-tck/wiki/Jakarta-Dependency-Injection-1.0-TCK-Results" TargetMode="External"/><Relationship Id="rId116" Type="http://schemas.openxmlformats.org/officeDocument/2006/relationships/hyperlink" Target="https://ci.eclipse.org/jakartaee-tck/blue/rest/organizations/jenkins/pipelines/jakartaee-tck/branches/master/runs/265/nodes/82/steps/348/log/?start=0" TargetMode="External"/><Relationship Id="rId124" Type="http://schemas.openxmlformats.org/officeDocument/2006/relationships/hyperlink" Target="https://www.eclipse.org/downloads/download.php?file=/glassfish/glassfish-5.1.0.zip" TargetMode="External"/><Relationship Id="rId129" Type="http://schemas.openxmlformats.org/officeDocument/2006/relationships/hyperlink" Target="https://download.eclipse.org/jakartaee/web-profile/8/eclipse-jakartaeetck-8.0.0.zip" TargetMode="External"/><Relationship Id="rId20" Type="http://schemas.openxmlformats.org/officeDocument/2006/relationships/hyperlink" Target="http://download.eclipse.org/ee4j/jakartaee-tck/jakartaee8-eftl/promoted/eclipse-jsonb-tck-1.0.0.zip" TargetMode="External"/><Relationship Id="rId41" Type="http://schemas.openxmlformats.org/officeDocument/2006/relationships/hyperlink" Target="https://www.eclipse.org/downloads/download.php?file=/glassfish/glassfish-5.1.0.zip" TargetMode="External"/><Relationship Id="rId54" Type="http://schemas.openxmlformats.org/officeDocument/2006/relationships/hyperlink" Target="https://github.com/eclipse-ee4j/jaxrs-api/issues/789" TargetMode="External"/><Relationship Id="rId62" Type="http://schemas.openxmlformats.org/officeDocument/2006/relationships/hyperlink" Target="https://github.com/eclipse-ee4j/jsonp/issues/204" TargetMode="External"/><Relationship Id="rId70" Type="http://schemas.openxmlformats.org/officeDocument/2006/relationships/hyperlink" Target="https://github.com/eclipse-ee4j/servlet-api/issues/262" TargetMode="External"/><Relationship Id="rId75" Type="http://schemas.openxmlformats.org/officeDocument/2006/relationships/hyperlink" Target="https://github.com/eclipse-ee4j/websocket-api/issues/308" TargetMode="External"/><Relationship Id="rId83" Type="http://schemas.openxmlformats.org/officeDocument/2006/relationships/hyperlink" Target="https://ci.eclipse.org/jakartaee-tck/blue/rest/organizations/jenkins/pipelines/jakartaee-tck/branches/master/runs/265/nodes/71/steps/287/log/?start=0" TargetMode="External"/><Relationship Id="rId88" Type="http://schemas.openxmlformats.org/officeDocument/2006/relationships/hyperlink" Target="https://ci.eclipse.org/jakartaee-tck/blue/rest/organizations/jenkins/pipelines/jakartaee-tck/branches/master/runs/265/nodes/77/steps/296/log/?start=0" TargetMode="External"/><Relationship Id="rId91" Type="http://schemas.openxmlformats.org/officeDocument/2006/relationships/hyperlink" Target="https://ci.eclipse.org/jakartaee-tck/blue/rest/organizations/jenkins/pipelines/jakartaee-tck/branches/master/runs/265/nodes/80/steps/340/log/?start=0" TargetMode="External"/><Relationship Id="rId96" Type="http://schemas.openxmlformats.org/officeDocument/2006/relationships/hyperlink" Target="https://eclipse-ee4j.github.io/glassfish" TargetMode="External"/><Relationship Id="rId111" Type="http://schemas.openxmlformats.org/officeDocument/2006/relationships/hyperlink" Target="https://eclipse-ee4j.github.io/jax-rpc-ri/" TargetMode="External"/><Relationship Id="rId1" Type="http://schemas.openxmlformats.org/officeDocument/2006/relationships/hyperlink" Target="https://wiki.eclipse.org/Eclipse_GlassFish_5.1_Components_Release_Tracker" TargetMode="External"/><Relationship Id="rId6" Type="http://schemas.openxmlformats.org/officeDocument/2006/relationships/hyperlink" Target="http://download.eclipse.org/ee4j/jakartaee-tck/jakartaee8-eftl/promoted/eclipse-concurrency-tck-1.0.0.zip" TargetMode="External"/><Relationship Id="rId15" Type="http://schemas.openxmlformats.org/officeDocument/2006/relationships/hyperlink" Target="http://download.eclipse.org/ee4j/jakartaee-tck/jakartaee8-eftl/promoted/eclipse-jakartaeetck-8.0.0.zip" TargetMode="External"/><Relationship Id="rId23" Type="http://schemas.openxmlformats.org/officeDocument/2006/relationships/hyperlink" Target="http://download.eclipse.org/ee4j/jakartaee-tck/jakartaee8-eftl/promoted/eclipse-pages-tck-2.3.0.zip" TargetMode="External"/><Relationship Id="rId28" Type="http://schemas.openxmlformats.org/officeDocument/2006/relationships/hyperlink" Target="http://download.eclipse.org/ee4j/jakartaee-tck/jakartaee8-eftl/promoted/eclipse-soap-tck-1.4.0.zip" TargetMode="External"/><Relationship Id="rId36" Type="http://schemas.openxmlformats.org/officeDocument/2006/relationships/hyperlink" Target="https://www.eclipse.org/downloads/download.php?file=/glassfish/glassfish-5.1.0.zip" TargetMode="External"/><Relationship Id="rId49" Type="http://schemas.openxmlformats.org/officeDocument/2006/relationships/hyperlink" Target="https://eclipse-ee4j.github.io/yasson" TargetMode="External"/><Relationship Id="rId57" Type="http://schemas.openxmlformats.org/officeDocument/2006/relationships/hyperlink" Target="https://github.com/eclipse-ee4j/jstl-api/issues/35" TargetMode="External"/><Relationship Id="rId106" Type="http://schemas.openxmlformats.org/officeDocument/2006/relationships/hyperlink" Target="https://ci.eclipse.org/jakartaee-tck/blue/rest/organizations/jenkins/pipelines/jakartaee-tck/branches/master/runs/315/nodes/54/steps/131/log/?start=0" TargetMode="External"/><Relationship Id="rId114" Type="http://schemas.openxmlformats.org/officeDocument/2006/relationships/hyperlink" Target="https://eclipse-ee4j.github.io/glassfish" TargetMode="External"/><Relationship Id="rId119" Type="http://schemas.openxmlformats.org/officeDocument/2006/relationships/hyperlink" Target="https://developer.jboss.org/wiki/HibernateValidatorJakartaValidationTCKCertificationLog?_sscc=t" TargetMode="External"/><Relationship Id="rId127" Type="http://schemas.openxmlformats.org/officeDocument/2006/relationships/hyperlink" Target="https://www.eclipse.org/downloads/download.php?file=/glassfish/glassfish-5.1.0.zip" TargetMode="External"/><Relationship Id="rId10" Type="http://schemas.openxmlformats.org/officeDocument/2006/relationships/hyperlink" Target="http://download.eclipse.org/ee4j/jakartaee-tck/jakartaee8-eftl/promoted/eclipse-faces-tck-2.3.0.zip" TargetMode="External"/><Relationship Id="rId31" Type="http://schemas.openxmlformats.org/officeDocument/2006/relationships/hyperlink" Target="http://download.eclipse.org/ee4j/jakartaee-tck/jakartaee8-eftl/promoted/eclipse-websocket-tck-1.1.0.zip" TargetMode="External"/><Relationship Id="rId44" Type="http://schemas.openxmlformats.org/officeDocument/2006/relationships/hyperlink" Target="https://www.eclipse.org/downloads/download.php?file=/glassfish/glassfish-5.1.0.zip" TargetMode="External"/><Relationship Id="rId52" Type="http://schemas.openxmlformats.org/officeDocument/2006/relationships/hyperlink" Target="https://github.com/eclipse-ee4j/batch-api/issues/5" TargetMode="External"/><Relationship Id="rId60" Type="http://schemas.openxmlformats.org/officeDocument/2006/relationships/hyperlink" Target="https://github.com/eclipse-ee4j/jsp-api/issues/113" TargetMode="External"/><Relationship Id="rId65" Type="http://schemas.openxmlformats.org/officeDocument/2006/relationships/hyperlink" Target="https://github.com/eclipse-ee4j/openmq/issues/482" TargetMode="External"/><Relationship Id="rId73" Type="http://schemas.openxmlformats.org/officeDocument/2006/relationships/hyperlink" Target="https://github.com/eclipse-ee4j/interceptor-api/issues/49" TargetMode="External"/><Relationship Id="rId78" Type="http://schemas.openxmlformats.org/officeDocument/2006/relationships/hyperlink" Target="https://github.com/eclipse-ee4j/cdi/issues/410" TargetMode="External"/><Relationship Id="rId81" Type="http://schemas.openxmlformats.org/officeDocument/2006/relationships/hyperlink" Target="https://www.eclipse.org/downloads/download.php?file=/glassfish/glassfish-5.1.0.zip" TargetMode="External"/><Relationship Id="rId86" Type="http://schemas.openxmlformats.org/officeDocument/2006/relationships/hyperlink" Target="https://ci.eclipse.org/jakartaee-tck/blue/rest/organizations/jenkins/pipelines/jakartaee-tck/branches/master/runs/265/nodes/79/steps/297/log/?start=0" TargetMode="External"/><Relationship Id="rId94" Type="http://schemas.openxmlformats.org/officeDocument/2006/relationships/hyperlink" Target="https://eclipse-ee4j.github.io/jsonp" TargetMode="External"/><Relationship Id="rId99" Type="http://schemas.openxmlformats.org/officeDocument/2006/relationships/hyperlink" Target="https://eclipse-ee4j.github.io/openmq" TargetMode="External"/><Relationship Id="rId101" Type="http://schemas.openxmlformats.org/officeDocument/2006/relationships/hyperlink" Target="https://eclipse-ee4j.github.io/glassfish" TargetMode="External"/><Relationship Id="rId122" Type="http://schemas.openxmlformats.org/officeDocument/2006/relationships/hyperlink" Target="https://ci.eclipse.org/jakartaee-tck/blue/rest/organizations/jenkins/pipelines/jakartaee-tck/branches/master/runs/265/nodes/75/steps/288/log/?start=0" TargetMode="External"/><Relationship Id="rId130" Type="http://schemas.openxmlformats.org/officeDocument/2006/relationships/hyperlink" Target="https://github.com/jakartaredhat/weld-cdi-tck/wiki/files/CDI_TCK_results.txt" TargetMode="External"/><Relationship Id="rId4" Type="http://schemas.openxmlformats.org/officeDocument/2006/relationships/hyperlink" Target="http://download.eclipse.org/ee4j/jakartaee-tck/jakartaee8-eftl/promoted/eclipse-authentication-tck-1.1.0.zip" TargetMode="External"/><Relationship Id="rId9" Type="http://schemas.openxmlformats.org/officeDocument/2006/relationships/hyperlink" Target="http://download.eclipse.org/ee4j/jakartaee-tck/jakartaee8-eftl/promoted/eclipse-expression-language-tck-3.0.0.zip" TargetMode="External"/><Relationship Id="rId13" Type="http://schemas.openxmlformats.org/officeDocument/2006/relationships/hyperlink" Target="http://download.eclipse.org/ee4j/jakartaee-tck/jakartaee8-eftl/promoted/eclipse-jakartaeetck-8.0.0.zip" TargetMode="External"/><Relationship Id="rId18" Type="http://schemas.openxmlformats.org/officeDocument/2006/relationships/hyperlink" Target="http://download.eclipse.org/ee4j/jakartaee-tck/jakartaee8-eftl/promoted/eclipse-jakartaeetck-8.0.0.zip" TargetMode="External"/><Relationship Id="rId39" Type="http://schemas.openxmlformats.org/officeDocument/2006/relationships/hyperlink" Target="https://www.eclipse.org/downloads/download.php?file=/glassfish/glassfish-5.1.0.zip" TargetMode="External"/><Relationship Id="rId109" Type="http://schemas.openxmlformats.org/officeDocument/2006/relationships/hyperlink" Target="https://www.eclipse.org/downloads/download.php?file=/glassfish/glassfish-5.1.0.zip" TargetMode="External"/><Relationship Id="rId34" Type="http://schemas.openxmlformats.org/officeDocument/2006/relationships/hyperlink" Target="http://download.eclipse.org/ee4j/jakartaee-tck/jakartaee8-eftl/promoted/eclipse-xml-ws-tck-2.3.0.zip" TargetMode="External"/><Relationship Id="rId50" Type="http://schemas.openxmlformats.org/officeDocument/2006/relationships/hyperlink" Target="https://www.eclipse.org/eclipselink/downloads/ri.php" TargetMode="External"/><Relationship Id="rId55" Type="http://schemas.openxmlformats.org/officeDocument/2006/relationships/hyperlink" Target="https://github.com/eclipse-ee4j/mail-spec/issues/1" TargetMode="External"/><Relationship Id="rId76" Type="http://schemas.openxmlformats.org/officeDocument/2006/relationships/hyperlink" Target="https://github.com/eclipse-ee4j/faces-api/issues/1475" TargetMode="External"/><Relationship Id="rId97" Type="http://schemas.openxmlformats.org/officeDocument/2006/relationships/hyperlink" Target="https://eclipse-ee4j.github.io/glassfish" TargetMode="External"/><Relationship Id="rId104" Type="http://schemas.openxmlformats.org/officeDocument/2006/relationships/hyperlink" Target="https://www.eclipse.org/downloads/download.php?file=/glassfish/glassfish-5.1.0.zip" TargetMode="External"/><Relationship Id="rId120" Type="http://schemas.openxmlformats.org/officeDocument/2006/relationships/hyperlink" Target="https://search.maven.org/search?q=g:org.glassfish.tyrus%20AND%20v:1.15" TargetMode="External"/><Relationship Id="rId125" Type="http://schemas.openxmlformats.org/officeDocument/2006/relationships/hyperlink" Target="https://ci.eclipse.org/jakartaee-tck/blue/rest/organizations/jenkins/pipelines/jakartaee-tck/branches/master/runs/265/nodes/69/steps/291/log/?start=0" TargetMode="External"/><Relationship Id="rId7" Type="http://schemas.openxmlformats.org/officeDocument/2006/relationships/hyperlink" Target="http://download.eclipse.org/ee4j/jakartaee-tck/jakartaee8-eftl/promoted/eclipse-connectors-tck-1.7.0.zip" TargetMode="External"/><Relationship Id="rId71" Type="http://schemas.openxmlformats.org/officeDocument/2006/relationships/hyperlink" Target="https://github.com/eclipse-ee4j/jacc/issues/46" TargetMode="External"/><Relationship Id="rId92" Type="http://schemas.openxmlformats.org/officeDocument/2006/relationships/hyperlink" Target="https://www.eclipse.org/eclipselink/downloads/ri.php" TargetMode="External"/><Relationship Id="rId2" Type="http://schemas.openxmlformats.org/officeDocument/2006/relationships/hyperlink" Target="http://download.eclipse.org/ee4j/jakartaee-tck/jakartaee8-eftl/promoted/eclipse-activation-tck-1.2.0.zip" TargetMode="External"/><Relationship Id="rId29" Type="http://schemas.openxmlformats.org/officeDocument/2006/relationships/hyperlink" Target="http://download.eclipse.org/ee4j/jakartaee-tck/jakartaee8-eftl/promoted/eclipse-tags-tck-1.2.0.zip" TargetMode="External"/><Relationship Id="rId24" Type="http://schemas.openxmlformats.org/officeDocument/2006/relationships/hyperlink" Target="http://download.eclipse.org/ee4j/jakartaee-tck/jakartaee8-eftl/promoted/eclipse-persistence-tck-2.2.0.zip" TargetMode="External"/><Relationship Id="rId40" Type="http://schemas.openxmlformats.org/officeDocument/2006/relationships/hyperlink" Target="https://www.eclipse.org/downloads/download.php?file=/glassfish/glassfish-5.1.0.zip" TargetMode="External"/><Relationship Id="rId45" Type="http://schemas.openxmlformats.org/officeDocument/2006/relationships/hyperlink" Target="https://www.eclipse.org/downloads/download.php?file=/glassfish/glassfish-5.1.0.zip" TargetMode="External"/><Relationship Id="rId66" Type="http://schemas.openxmlformats.org/officeDocument/2006/relationships/hyperlink" Target="https://github.com/eclipse-ee4j/jsp-api/issues/115" TargetMode="External"/><Relationship Id="rId87" Type="http://schemas.openxmlformats.org/officeDocument/2006/relationships/hyperlink" Target="https://eclipse-ee4j.github.io/yasson/index.html" TargetMode="External"/><Relationship Id="rId110" Type="http://schemas.openxmlformats.org/officeDocument/2006/relationships/hyperlink" Target="https://www.eclipse.org/downloads/download.php?file=/glassfish/glassfish-5.1.0.zip" TargetMode="External"/><Relationship Id="rId115" Type="http://schemas.openxmlformats.org/officeDocument/2006/relationships/hyperlink" Target="https://eclipse-ee4j.github.io/soteria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github.com/eclipse-ee4j/jpa-api/issues/228" TargetMode="External"/><Relationship Id="rId82" Type="http://schemas.openxmlformats.org/officeDocument/2006/relationships/hyperlink" Target="https://eclipse-ee4j.github.io/javamai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wnload.eclipse.org/jakartaee/web-profile/8/eclipse-jakartaeetck-8.0.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B687-BB9C-4C51-BFF2-E87B8B1DE5BD}">
  <dimension ref="A1:W48"/>
  <sheetViews>
    <sheetView zoomScaleNormal="100" workbookViewId="0">
      <pane xSplit="5130" topLeftCell="U1"/>
      <selection activeCell="W1" activeCellId="3" sqref="A1:A1048576 U1:U1048576 V1:V1048576 W1:W1048576"/>
      <selection pane="topRight" activeCell="W32" sqref="W32"/>
    </sheetView>
  </sheetViews>
  <sheetFormatPr defaultRowHeight="14.5"/>
  <cols>
    <col min="1" max="1" width="43.1796875" bestFit="1" customWidth="1"/>
    <col min="2" max="2" width="6.81640625" customWidth="1"/>
    <col min="3" max="3" width="17.81640625" bestFit="1" customWidth="1"/>
    <col min="4" max="4" width="10.1796875" customWidth="1"/>
    <col min="5" max="5" width="18.1796875" style="3" bestFit="1" customWidth="1"/>
    <col min="6" max="6" width="13.54296875" customWidth="1"/>
    <col min="8" max="8" width="9.54296875" bestFit="1" customWidth="1"/>
    <col min="9" max="9" width="22.453125" style="3" customWidth="1"/>
    <col min="10" max="12" width="19.26953125" customWidth="1"/>
    <col min="13" max="13" width="40.7265625" bestFit="1" customWidth="1"/>
    <col min="14" max="14" width="25.26953125" customWidth="1"/>
    <col min="15" max="15" width="30" bestFit="1" customWidth="1"/>
    <col min="16" max="16" width="13.36328125" style="24" customWidth="1"/>
    <col min="17" max="17" width="26.26953125" style="24" bestFit="1" customWidth="1"/>
    <col min="18" max="18" width="15.7265625" style="24" customWidth="1"/>
    <col min="19" max="19" width="27.54296875" style="16" customWidth="1"/>
    <col min="20" max="20" width="19.08984375" style="21" bestFit="1" customWidth="1"/>
    <col min="21" max="21" width="56.453125" style="3" customWidth="1"/>
    <col min="22" max="22" width="50.453125" style="3" customWidth="1"/>
    <col min="23" max="23" width="45.36328125" style="3" customWidth="1"/>
  </cols>
  <sheetData>
    <row r="1" spans="1:23" s="3" customFormat="1" ht="72.5">
      <c r="A1" s="3" t="s">
        <v>0</v>
      </c>
      <c r="B1" s="3" t="s">
        <v>54</v>
      </c>
      <c r="C1" s="3" t="s">
        <v>33</v>
      </c>
      <c r="D1" s="3" t="s">
        <v>58</v>
      </c>
      <c r="E1" s="3" t="s">
        <v>57</v>
      </c>
      <c r="F1" s="3" t="s">
        <v>59</v>
      </c>
      <c r="G1" s="3" t="s">
        <v>89</v>
      </c>
      <c r="H1" s="3" t="s">
        <v>114</v>
      </c>
      <c r="I1" s="3" t="s">
        <v>83</v>
      </c>
      <c r="K1" s="3" t="s">
        <v>166</v>
      </c>
      <c r="L1" s="3" t="s">
        <v>190</v>
      </c>
      <c r="M1" s="3" t="s">
        <v>157</v>
      </c>
      <c r="N1" s="3" t="s">
        <v>163</v>
      </c>
      <c r="O1" s="3" t="s">
        <v>158</v>
      </c>
      <c r="P1" s="16" t="s">
        <v>191</v>
      </c>
      <c r="Q1" s="16" t="s">
        <v>192</v>
      </c>
      <c r="R1" s="16" t="s">
        <v>251</v>
      </c>
      <c r="S1" s="17" t="s">
        <v>225</v>
      </c>
      <c r="T1" s="17" t="s">
        <v>226</v>
      </c>
      <c r="U1" s="3" t="s">
        <v>257</v>
      </c>
      <c r="V1" s="3" t="s">
        <v>258</v>
      </c>
      <c r="W1" s="3" t="s">
        <v>259</v>
      </c>
    </row>
    <row r="2" spans="1:23" ht="29">
      <c r="A2" s="2" t="s">
        <v>16</v>
      </c>
      <c r="B2" s="2"/>
      <c r="C2" t="s">
        <v>44</v>
      </c>
      <c r="F2" t="s">
        <v>107</v>
      </c>
      <c r="G2" t="s">
        <v>64</v>
      </c>
      <c r="H2" t="s">
        <v>106</v>
      </c>
      <c r="I2" s="3" t="s">
        <v>107</v>
      </c>
      <c r="J2" t="s">
        <v>115</v>
      </c>
      <c r="K2" t="s">
        <v>168</v>
      </c>
      <c r="L2" s="9">
        <v>43691</v>
      </c>
      <c r="M2" s="4" t="s">
        <v>164</v>
      </c>
      <c r="N2" s="7"/>
      <c r="O2" s="4" t="s">
        <v>107</v>
      </c>
      <c r="P2" s="10" t="str">
        <f>HYPERLINK("https://github.com/jakartaee/specifications/pull/3","3")</f>
        <v>3</v>
      </c>
      <c r="Q2" s="11" t="s">
        <v>193</v>
      </c>
      <c r="R2" s="11" t="s">
        <v>252</v>
      </c>
      <c r="S2" s="25" t="s">
        <v>227</v>
      </c>
      <c r="T2" s="19">
        <v>321</v>
      </c>
      <c r="U2" s="32" t="s">
        <v>250</v>
      </c>
      <c r="V2" s="32" t="s">
        <v>249</v>
      </c>
      <c r="W2" s="32" t="s">
        <v>249</v>
      </c>
    </row>
    <row r="3" spans="1:23" ht="43.5">
      <c r="A3" s="2" t="s">
        <v>21</v>
      </c>
      <c r="B3" s="2"/>
      <c r="C3" t="s">
        <v>51</v>
      </c>
      <c r="G3" t="s">
        <v>65</v>
      </c>
      <c r="H3" t="s">
        <v>105</v>
      </c>
      <c r="I3" s="3" t="s">
        <v>84</v>
      </c>
      <c r="K3" t="s">
        <v>180</v>
      </c>
      <c r="M3" s="4" t="s">
        <v>147</v>
      </c>
      <c r="N3" s="5"/>
      <c r="P3" s="10" t="str">
        <f>HYPERLINK("https://github.com/jakartaee/specifications/pull/7","7")</f>
        <v>7</v>
      </c>
      <c r="Q3" s="11" t="s">
        <v>194</v>
      </c>
      <c r="R3" s="11" t="s">
        <v>254</v>
      </c>
      <c r="S3" s="26" t="s">
        <v>84</v>
      </c>
      <c r="T3" s="19">
        <v>2663</v>
      </c>
      <c r="U3" s="3" t="s">
        <v>253</v>
      </c>
      <c r="V3" s="3" t="s">
        <v>253</v>
      </c>
      <c r="W3" s="3" t="s">
        <v>253</v>
      </c>
    </row>
    <row r="4" spans="1:23" ht="43.5">
      <c r="A4" s="2" t="s">
        <v>6</v>
      </c>
      <c r="B4" s="2"/>
      <c r="C4" t="s">
        <v>34</v>
      </c>
      <c r="E4" s="3" t="s">
        <v>56</v>
      </c>
      <c r="G4" t="s">
        <v>68</v>
      </c>
      <c r="I4"/>
      <c r="K4" t="s">
        <v>173</v>
      </c>
      <c r="L4" s="9">
        <v>43691</v>
      </c>
      <c r="M4" s="4" t="s">
        <v>134</v>
      </c>
      <c r="N4" s="5"/>
      <c r="O4" s="4" t="s">
        <v>160</v>
      </c>
      <c r="P4" s="10" t="str">
        <f>HYPERLINK("https://github.com/jakartaee/specifications/pull/9","9")</f>
        <v>9</v>
      </c>
      <c r="Q4" s="11" t="s">
        <v>195</v>
      </c>
      <c r="R4" s="11" t="s">
        <v>256</v>
      </c>
      <c r="S4" s="25" t="s">
        <v>228</v>
      </c>
      <c r="T4" s="14">
        <v>72</v>
      </c>
      <c r="U4" s="3" t="s">
        <v>255</v>
      </c>
      <c r="V4" s="3" t="s">
        <v>255</v>
      </c>
      <c r="W4" s="32" t="s">
        <v>260</v>
      </c>
    </row>
    <row r="5" spans="1:23" ht="43.5">
      <c r="A5" s="2" t="s">
        <v>5</v>
      </c>
      <c r="B5" s="2"/>
      <c r="C5" t="s">
        <v>41</v>
      </c>
      <c r="G5" t="s">
        <v>71</v>
      </c>
      <c r="I5" s="3" t="s">
        <v>102</v>
      </c>
      <c r="K5" t="s">
        <v>167</v>
      </c>
      <c r="M5" s="4" t="s">
        <v>165</v>
      </c>
      <c r="N5" s="7"/>
      <c r="O5" s="4" t="s">
        <v>181</v>
      </c>
      <c r="P5" s="20" t="str">
        <f>HYPERLINK("https://github.com/jakartaee/specifications/pull/14","14")</f>
        <v>14</v>
      </c>
      <c r="Q5" s="11" t="s">
        <v>196</v>
      </c>
      <c r="R5" s="29" t="s">
        <v>263</v>
      </c>
      <c r="S5" s="26" t="s">
        <v>229</v>
      </c>
      <c r="T5" s="14">
        <v>152</v>
      </c>
      <c r="U5" s="3" t="s">
        <v>261</v>
      </c>
      <c r="V5" s="3" t="s">
        <v>262</v>
      </c>
      <c r="W5" s="31" t="s">
        <v>263</v>
      </c>
    </row>
    <row r="6" spans="1:23" ht="43.5">
      <c r="A6" s="2" t="s">
        <v>17</v>
      </c>
      <c r="B6" s="2" t="s">
        <v>55</v>
      </c>
      <c r="C6" t="s">
        <v>34</v>
      </c>
      <c r="E6" s="3" t="s">
        <v>56</v>
      </c>
      <c r="G6" t="s">
        <v>113</v>
      </c>
      <c r="I6"/>
      <c r="K6" t="s">
        <v>169</v>
      </c>
      <c r="M6" s="4" t="s">
        <v>139</v>
      </c>
      <c r="N6" s="5"/>
      <c r="O6" s="4" t="s">
        <v>160</v>
      </c>
      <c r="P6" s="10" t="str">
        <f>HYPERLINK("https://github.com/jakartaee/specifications/pull/19","19")</f>
        <v>19</v>
      </c>
      <c r="Q6" s="11" t="s">
        <v>197</v>
      </c>
      <c r="R6" s="29" t="s">
        <v>265</v>
      </c>
      <c r="S6" s="25" t="s">
        <v>228</v>
      </c>
      <c r="T6" s="14" t="s">
        <v>242</v>
      </c>
      <c r="U6" s="3" t="s">
        <v>264</v>
      </c>
      <c r="V6" s="31" t="s">
        <v>264</v>
      </c>
      <c r="W6" s="32" t="s">
        <v>266</v>
      </c>
    </row>
    <row r="7" spans="1:23" ht="43.5">
      <c r="A7" s="2" t="s">
        <v>140</v>
      </c>
      <c r="K7" t="s">
        <v>169</v>
      </c>
      <c r="M7" s="4" t="s">
        <v>139</v>
      </c>
      <c r="N7" s="5"/>
      <c r="O7" s="4" t="s">
        <v>160</v>
      </c>
      <c r="P7" s="10" t="str">
        <f>HYPERLINK("https://github.com/jakartaee/specifications/pull/20","20")</f>
        <v>20</v>
      </c>
      <c r="Q7" s="11" t="s">
        <v>198</v>
      </c>
      <c r="R7" s="11" t="s">
        <v>265</v>
      </c>
      <c r="S7" s="27" t="s">
        <v>230</v>
      </c>
      <c r="T7" s="21">
        <v>46970</v>
      </c>
      <c r="U7" s="3" t="s">
        <v>264</v>
      </c>
      <c r="V7" s="3" t="s">
        <v>264</v>
      </c>
      <c r="W7" s="32" t="s">
        <v>266</v>
      </c>
    </row>
    <row r="8" spans="1:23" ht="43.5">
      <c r="A8" s="2" t="s">
        <v>141</v>
      </c>
      <c r="K8" t="s">
        <v>169</v>
      </c>
      <c r="M8" s="4" t="s">
        <v>139</v>
      </c>
      <c r="N8" s="5"/>
      <c r="O8" s="4" t="s">
        <v>161</v>
      </c>
      <c r="P8" s="10" t="str">
        <f>HYPERLINK("https://github.com/jakartaee/specifications/pull/21","21")</f>
        <v>21</v>
      </c>
      <c r="Q8" s="11" t="s">
        <v>199</v>
      </c>
      <c r="R8" s="11" t="s">
        <v>272</v>
      </c>
      <c r="S8" s="27" t="s">
        <v>231</v>
      </c>
      <c r="T8" s="21">
        <v>19492</v>
      </c>
      <c r="U8" s="3" t="s">
        <v>264</v>
      </c>
      <c r="V8" s="3" t="s">
        <v>264</v>
      </c>
      <c r="W8" s="32" t="s">
        <v>267</v>
      </c>
    </row>
    <row r="9" spans="1:23" ht="29">
      <c r="A9" s="2" t="s">
        <v>27</v>
      </c>
      <c r="B9" s="2"/>
      <c r="C9" t="s">
        <v>34</v>
      </c>
      <c r="E9" s="3" t="s">
        <v>56</v>
      </c>
      <c r="G9" t="s">
        <v>73</v>
      </c>
      <c r="H9" t="s">
        <v>92</v>
      </c>
      <c r="I9"/>
      <c r="J9" t="s">
        <v>120</v>
      </c>
      <c r="K9" t="s">
        <v>170</v>
      </c>
      <c r="M9" s="4" t="s">
        <v>151</v>
      </c>
      <c r="N9" s="5"/>
      <c r="O9" s="4" t="s">
        <v>160</v>
      </c>
      <c r="P9" s="10" t="str">
        <f>HYPERLINK("https://github.com/jakartaee/specifications/pull/22","22")</f>
        <v>22</v>
      </c>
      <c r="Q9" s="11" t="s">
        <v>200</v>
      </c>
      <c r="R9" s="29" t="s">
        <v>271</v>
      </c>
      <c r="S9" s="28" t="s">
        <v>232</v>
      </c>
      <c r="T9" s="19">
        <v>542</v>
      </c>
      <c r="U9" s="3" t="s">
        <v>268</v>
      </c>
      <c r="V9" s="3" t="s">
        <v>268</v>
      </c>
      <c r="W9" s="32" t="s">
        <v>269</v>
      </c>
    </row>
    <row r="10" spans="1:23" ht="29">
      <c r="A10" s="2" t="s">
        <v>8</v>
      </c>
      <c r="B10" s="2"/>
      <c r="C10" t="s">
        <v>34</v>
      </c>
      <c r="E10" s="3" t="s">
        <v>56</v>
      </c>
      <c r="G10" t="s">
        <v>113</v>
      </c>
      <c r="I10"/>
      <c r="K10" t="s">
        <v>170</v>
      </c>
      <c r="M10" s="4" t="s">
        <v>136</v>
      </c>
      <c r="N10" s="6"/>
      <c r="O10" s="4" t="s">
        <v>160</v>
      </c>
      <c r="P10" s="10" t="str">
        <f>HYPERLINK("https://github.com/jakartaee/specifications/pull/24","24")</f>
        <v>24</v>
      </c>
      <c r="Q10" s="11" t="s">
        <v>201</v>
      </c>
      <c r="R10" s="11" t="s">
        <v>274</v>
      </c>
      <c r="S10" s="25" t="s">
        <v>56</v>
      </c>
      <c r="T10" s="14">
        <v>1</v>
      </c>
      <c r="U10" s="3" t="s">
        <v>270</v>
      </c>
      <c r="V10" s="3" t="s">
        <v>273</v>
      </c>
      <c r="W10" s="32" t="s">
        <v>273</v>
      </c>
    </row>
    <row r="11" spans="1:23" ht="43.5">
      <c r="A11" s="2" t="s">
        <v>40</v>
      </c>
      <c r="B11" s="2"/>
      <c r="C11" t="s">
        <v>34</v>
      </c>
      <c r="E11" s="3" t="s">
        <v>56</v>
      </c>
      <c r="G11" t="s">
        <v>74</v>
      </c>
      <c r="I11"/>
      <c r="K11" t="s">
        <v>171</v>
      </c>
      <c r="M11" s="4" t="s">
        <v>152</v>
      </c>
      <c r="N11" s="5"/>
      <c r="O11" s="4" t="s">
        <v>160</v>
      </c>
      <c r="P11" s="10" t="str">
        <f>HYPERLINK("https://github.com/jakartaee/specifications/pull/25","25")</f>
        <v>25</v>
      </c>
      <c r="Q11" s="11" t="s">
        <v>202</v>
      </c>
      <c r="R11" s="11" t="s">
        <v>276</v>
      </c>
      <c r="S11" s="25" t="s">
        <v>56</v>
      </c>
      <c r="T11" s="19">
        <v>72</v>
      </c>
      <c r="U11" s="3" t="s">
        <v>275</v>
      </c>
      <c r="V11" s="3" t="s">
        <v>275</v>
      </c>
      <c r="W11" s="3" t="s">
        <v>275</v>
      </c>
    </row>
    <row r="12" spans="1:23" ht="43.5">
      <c r="A12" s="2" t="s">
        <v>14</v>
      </c>
      <c r="B12" s="2"/>
      <c r="C12" t="s">
        <v>46</v>
      </c>
      <c r="G12" t="s">
        <v>71</v>
      </c>
      <c r="H12" t="s">
        <v>96</v>
      </c>
      <c r="I12" s="3" t="s">
        <v>101</v>
      </c>
      <c r="J12" t="s">
        <v>117</v>
      </c>
      <c r="K12" t="s">
        <v>176</v>
      </c>
      <c r="M12" s="4" t="s">
        <v>142</v>
      </c>
      <c r="N12" s="5"/>
      <c r="O12" s="4" t="s">
        <v>101</v>
      </c>
      <c r="P12" s="10" t="str">
        <f>HYPERLINK("https://github.com/jakartaee/specifications/pull/27","27")</f>
        <v>27</v>
      </c>
      <c r="Q12" s="11" t="s">
        <v>203</v>
      </c>
      <c r="R12" s="29" t="s">
        <v>279</v>
      </c>
      <c r="S12" s="25" t="s">
        <v>101</v>
      </c>
      <c r="T12" s="19">
        <v>271</v>
      </c>
      <c r="U12" s="3" t="s">
        <v>277</v>
      </c>
      <c r="V12" s="3" t="s">
        <v>278</v>
      </c>
      <c r="W12" s="3" t="s">
        <v>278</v>
      </c>
    </row>
    <row r="13" spans="1:23" ht="43.5">
      <c r="A13" s="2" t="s">
        <v>15</v>
      </c>
      <c r="B13" s="2"/>
      <c r="C13" t="s">
        <v>47</v>
      </c>
      <c r="G13" t="s">
        <v>61</v>
      </c>
      <c r="H13" t="s">
        <v>99</v>
      </c>
      <c r="I13" s="3" t="s">
        <v>100</v>
      </c>
      <c r="J13" t="s">
        <v>118</v>
      </c>
      <c r="K13" t="s">
        <v>176</v>
      </c>
      <c r="L13" s="9">
        <v>43691</v>
      </c>
      <c r="M13" s="4" t="s">
        <v>143</v>
      </c>
      <c r="N13" s="6"/>
      <c r="P13" s="10" t="str">
        <f>HYPERLINK("https://github.com/jakartaee/specifications/pull/29","29")</f>
        <v>29</v>
      </c>
      <c r="Q13" s="11" t="s">
        <v>204</v>
      </c>
      <c r="R13" s="11" t="s">
        <v>282</v>
      </c>
      <c r="S13" s="25" t="s">
        <v>233</v>
      </c>
      <c r="T13" s="19">
        <v>169</v>
      </c>
      <c r="U13" s="3" t="s">
        <v>280</v>
      </c>
      <c r="V13" s="3" t="s">
        <v>281</v>
      </c>
      <c r="W13" s="3" t="s">
        <v>281</v>
      </c>
    </row>
    <row r="14" spans="1:23" ht="29">
      <c r="A14" s="2" t="s">
        <v>20</v>
      </c>
      <c r="B14" s="2"/>
      <c r="C14" t="s">
        <v>52</v>
      </c>
      <c r="G14" t="s">
        <v>70</v>
      </c>
      <c r="I14" s="3" t="s">
        <v>88</v>
      </c>
      <c r="K14" t="s">
        <v>172</v>
      </c>
      <c r="L14" s="9">
        <v>43691</v>
      </c>
      <c r="M14" s="4" t="s">
        <v>146</v>
      </c>
      <c r="N14" s="5"/>
      <c r="O14" s="4" t="s">
        <v>88</v>
      </c>
      <c r="P14" s="10" t="str">
        <f>HYPERLINK("https://github.com/jakartaee/specifications/pull/31","31")</f>
        <v>31</v>
      </c>
      <c r="Q14" s="11" t="s">
        <v>205</v>
      </c>
      <c r="R14" s="11" t="s">
        <v>285</v>
      </c>
      <c r="S14" s="25" t="s">
        <v>88</v>
      </c>
      <c r="T14" s="19">
        <v>2055</v>
      </c>
      <c r="U14" s="3" t="s">
        <v>283</v>
      </c>
      <c r="V14" s="3" t="s">
        <v>284</v>
      </c>
      <c r="W14" s="32" t="s">
        <v>284</v>
      </c>
    </row>
    <row r="15" spans="1:23" ht="43.5">
      <c r="A15" s="2" t="s">
        <v>7</v>
      </c>
      <c r="B15" s="2"/>
      <c r="C15" t="s">
        <v>34</v>
      </c>
      <c r="E15" s="3" t="s">
        <v>56</v>
      </c>
      <c r="G15" t="s">
        <v>67</v>
      </c>
      <c r="I15"/>
      <c r="J15" t="s">
        <v>119</v>
      </c>
      <c r="K15" t="s">
        <v>173</v>
      </c>
      <c r="M15" s="4" t="s">
        <v>135</v>
      </c>
      <c r="N15" s="5"/>
      <c r="O15" s="4" t="s">
        <v>160</v>
      </c>
      <c r="P15" s="10" t="str">
        <f>HYPERLINK("https://github.com/jakartaee/specifications/pull/33","33")</f>
        <v>33</v>
      </c>
      <c r="Q15" s="11" t="s">
        <v>206</v>
      </c>
      <c r="R15" s="11" t="s">
        <v>287</v>
      </c>
      <c r="S15" s="25" t="s">
        <v>56</v>
      </c>
      <c r="T15" s="14">
        <v>139</v>
      </c>
      <c r="U15" s="3" t="s">
        <v>286</v>
      </c>
      <c r="V15" s="3" t="s">
        <v>286</v>
      </c>
      <c r="W15" s="32" t="s">
        <v>288</v>
      </c>
    </row>
    <row r="16" spans="1:23" ht="43.5">
      <c r="A16" s="2" t="s">
        <v>10</v>
      </c>
      <c r="B16" s="2" t="s">
        <v>55</v>
      </c>
      <c r="C16" t="s">
        <v>34</v>
      </c>
      <c r="E16" s="3" t="s">
        <v>56</v>
      </c>
      <c r="G16" t="s">
        <v>80</v>
      </c>
      <c r="H16" t="s">
        <v>93</v>
      </c>
      <c r="I16"/>
      <c r="J16" t="s">
        <v>121</v>
      </c>
      <c r="K16" t="s">
        <v>174</v>
      </c>
      <c r="M16" s="4" t="s">
        <v>139</v>
      </c>
      <c r="N16" s="5"/>
      <c r="O16" s="4" t="s">
        <v>160</v>
      </c>
      <c r="P16" s="10" t="str">
        <f>HYPERLINK("https://github.com/jakartaee/specifications/pull/36","36")</f>
        <v>36</v>
      </c>
      <c r="Q16" s="11" t="s">
        <v>198</v>
      </c>
      <c r="R16" s="11" t="s">
        <v>265</v>
      </c>
      <c r="S16" s="25" t="s">
        <v>56</v>
      </c>
      <c r="T16" s="15" t="s">
        <v>234</v>
      </c>
      <c r="U16" s="3" t="s">
        <v>264</v>
      </c>
      <c r="V16" s="3" t="s">
        <v>264</v>
      </c>
      <c r="W16" s="32" t="s">
        <v>266</v>
      </c>
    </row>
    <row r="17" spans="1:23" ht="43.5">
      <c r="A17" s="2" t="s">
        <v>19</v>
      </c>
      <c r="B17" s="2"/>
      <c r="C17" t="s">
        <v>49</v>
      </c>
      <c r="G17" t="s">
        <v>69</v>
      </c>
      <c r="H17" t="s">
        <v>90</v>
      </c>
      <c r="I17" s="3" t="s">
        <v>85</v>
      </c>
      <c r="J17" t="s">
        <v>116</v>
      </c>
      <c r="K17" t="s">
        <v>179</v>
      </c>
      <c r="L17" s="9">
        <v>43691</v>
      </c>
      <c r="M17" s="4" t="s">
        <v>144</v>
      </c>
      <c r="N17" s="5"/>
      <c r="O17" t="s">
        <v>162</v>
      </c>
      <c r="P17" s="10" t="str">
        <f>HYPERLINK("https://github.com/jakartaee/specifications/pull/37","37")</f>
        <v>37</v>
      </c>
      <c r="Q17" s="11" t="s">
        <v>207</v>
      </c>
      <c r="R17" s="11" t="s">
        <v>290</v>
      </c>
      <c r="S17" s="25" t="s">
        <v>235</v>
      </c>
      <c r="T17" s="14">
        <v>904</v>
      </c>
      <c r="U17" s="3" t="s">
        <v>289</v>
      </c>
      <c r="V17" s="3" t="s">
        <v>289</v>
      </c>
      <c r="W17" s="3" t="s">
        <v>289</v>
      </c>
    </row>
    <row r="18" spans="1:23" ht="43.5">
      <c r="A18" s="2" t="s">
        <v>3</v>
      </c>
      <c r="B18" s="2"/>
      <c r="C18" t="s">
        <v>34</v>
      </c>
      <c r="E18" s="3" t="s">
        <v>56</v>
      </c>
      <c r="G18" t="s">
        <v>63</v>
      </c>
      <c r="H18" t="s">
        <v>76</v>
      </c>
      <c r="I18"/>
      <c r="J18" t="s">
        <v>123</v>
      </c>
      <c r="K18" t="s">
        <v>174</v>
      </c>
      <c r="L18" s="9">
        <v>43696</v>
      </c>
      <c r="M18" s="4" t="s">
        <v>132</v>
      </c>
      <c r="N18" s="5"/>
      <c r="O18" s="4" t="s">
        <v>160</v>
      </c>
      <c r="P18" s="10" t="str">
        <f>HYPERLINK("https://github.com/jakartaee/specifications/pull/38","38")</f>
        <v>38</v>
      </c>
      <c r="Q18" s="11" t="s">
        <v>208</v>
      </c>
      <c r="R18" s="11" t="s">
        <v>293</v>
      </c>
      <c r="S18" s="25" t="s">
        <v>56</v>
      </c>
      <c r="T18" s="14">
        <v>107</v>
      </c>
      <c r="U18" s="3" t="s">
        <v>291</v>
      </c>
      <c r="V18" s="3" t="s">
        <v>291</v>
      </c>
      <c r="W18" s="32" t="s">
        <v>292</v>
      </c>
    </row>
    <row r="19" spans="1:23" ht="43.5">
      <c r="A19" s="2" t="s">
        <v>12</v>
      </c>
      <c r="B19" s="2"/>
      <c r="C19" t="s">
        <v>48</v>
      </c>
      <c r="G19" t="s">
        <v>81</v>
      </c>
      <c r="H19" t="s">
        <v>97</v>
      </c>
      <c r="I19" s="3" t="s">
        <v>124</v>
      </c>
      <c r="K19" t="s">
        <v>174</v>
      </c>
      <c r="L19" s="9">
        <v>43696</v>
      </c>
      <c r="M19" s="4" t="s">
        <v>137</v>
      </c>
      <c r="N19" s="5"/>
      <c r="P19" s="10" t="str">
        <f>HYPERLINK("https://github.com/jakartaee/specifications/pull/40","40")</f>
        <v>40</v>
      </c>
      <c r="Q19" s="11" t="s">
        <v>209</v>
      </c>
      <c r="R19" s="11" t="s">
        <v>295</v>
      </c>
      <c r="S19" s="25" t="s">
        <v>236</v>
      </c>
      <c r="T19" s="14">
        <v>336</v>
      </c>
      <c r="U19" s="3" t="s">
        <v>294</v>
      </c>
      <c r="V19" s="3" t="s">
        <v>294</v>
      </c>
      <c r="W19" s="3" t="s">
        <v>294</v>
      </c>
    </row>
    <row r="20" spans="1:23" ht="43.5">
      <c r="A20" s="2" t="s">
        <v>22</v>
      </c>
      <c r="B20" s="2"/>
      <c r="C20" t="s">
        <v>39</v>
      </c>
      <c r="G20" t="s">
        <v>71</v>
      </c>
      <c r="H20" t="s">
        <v>96</v>
      </c>
      <c r="I20" s="3" t="s">
        <v>86</v>
      </c>
      <c r="J20" t="s">
        <v>117</v>
      </c>
      <c r="K20" t="s">
        <v>174</v>
      </c>
      <c r="M20" s="4" t="s">
        <v>148</v>
      </c>
      <c r="N20" s="6"/>
      <c r="P20" s="10" t="str">
        <f>HYPERLINK("https://github.com/jakartaee/specifications/pull/42","42")</f>
        <v>42</v>
      </c>
      <c r="Q20" s="11" t="s">
        <v>210</v>
      </c>
      <c r="R20" s="11" t="s">
        <v>297</v>
      </c>
      <c r="S20" s="25" t="s">
        <v>237</v>
      </c>
      <c r="T20" s="19">
        <v>85</v>
      </c>
      <c r="U20" s="3" t="s">
        <v>296</v>
      </c>
      <c r="V20" s="3" t="s">
        <v>296</v>
      </c>
      <c r="W20" s="3" t="s">
        <v>296</v>
      </c>
    </row>
    <row r="21" spans="1:23" ht="43.5">
      <c r="A21" s="2" t="s">
        <v>13</v>
      </c>
      <c r="B21" s="2" t="s">
        <v>55</v>
      </c>
      <c r="C21" t="s">
        <v>34</v>
      </c>
      <c r="E21" s="3" t="s">
        <v>56</v>
      </c>
      <c r="G21" t="s">
        <v>82</v>
      </c>
      <c r="H21" t="s">
        <v>92</v>
      </c>
      <c r="I21"/>
      <c r="J21" t="s">
        <v>120</v>
      </c>
      <c r="K21" t="s">
        <v>174</v>
      </c>
      <c r="M21" s="4" t="s">
        <v>139</v>
      </c>
      <c r="N21" s="5"/>
      <c r="O21" s="4" t="s">
        <v>160</v>
      </c>
      <c r="P21" s="10" t="str">
        <f>HYPERLINK("https://github.com/jakartaee/specifications/pull/52","52")</f>
        <v>52</v>
      </c>
      <c r="Q21" s="11" t="s">
        <v>211</v>
      </c>
      <c r="R21" s="11" t="s">
        <v>265</v>
      </c>
      <c r="S21" s="25" t="s">
        <v>56</v>
      </c>
      <c r="T21" s="15" t="s">
        <v>238</v>
      </c>
      <c r="U21" s="3" t="s">
        <v>264</v>
      </c>
      <c r="V21" s="3" t="s">
        <v>264</v>
      </c>
      <c r="W21" s="32" t="s">
        <v>266</v>
      </c>
    </row>
    <row r="22" spans="1:23" ht="43.5">
      <c r="A22" s="2" t="s">
        <v>4</v>
      </c>
      <c r="B22" s="2"/>
      <c r="C22" t="s">
        <v>34</v>
      </c>
      <c r="E22" s="3" t="s">
        <v>56</v>
      </c>
      <c r="G22" t="s">
        <v>62</v>
      </c>
      <c r="H22" t="s">
        <v>95</v>
      </c>
      <c r="I22"/>
      <c r="J22" t="s">
        <v>122</v>
      </c>
      <c r="K22" t="s">
        <v>174</v>
      </c>
      <c r="M22" s="4" t="s">
        <v>133</v>
      </c>
      <c r="N22" s="5"/>
      <c r="O22" s="4" t="s">
        <v>160</v>
      </c>
      <c r="P22" s="10" t="str">
        <f>HYPERLINK("https://github.com/jakartaee/specifications/pull/54","54")</f>
        <v>54</v>
      </c>
      <c r="Q22" s="11" t="s">
        <v>212</v>
      </c>
      <c r="R22" s="29" t="s">
        <v>300</v>
      </c>
      <c r="S22" s="25" t="s">
        <v>56</v>
      </c>
      <c r="T22" s="18">
        <v>25</v>
      </c>
      <c r="U22" s="3" t="s">
        <v>298</v>
      </c>
      <c r="V22" s="3" t="s">
        <v>299</v>
      </c>
      <c r="W22" s="32" t="s">
        <v>301</v>
      </c>
    </row>
    <row r="23" spans="1:23" ht="29">
      <c r="A23" s="2" t="s">
        <v>25</v>
      </c>
      <c r="B23" s="2"/>
      <c r="C23" t="s">
        <v>34</v>
      </c>
      <c r="E23" s="3" t="s">
        <v>56</v>
      </c>
      <c r="G23" t="s">
        <v>75</v>
      </c>
      <c r="H23" t="s">
        <v>91</v>
      </c>
      <c r="I23"/>
      <c r="K23" t="s">
        <v>174</v>
      </c>
      <c r="M23" s="4" t="s">
        <v>149</v>
      </c>
      <c r="N23" s="5"/>
      <c r="O23" s="4" t="s">
        <v>160</v>
      </c>
      <c r="P23" s="10" t="str">
        <f>HYPERLINK("https://github.com/jakartaee/specifications/pull/61","61")</f>
        <v>61</v>
      </c>
      <c r="Q23" s="11" t="s">
        <v>213</v>
      </c>
      <c r="R23" s="11" t="s">
        <v>304</v>
      </c>
      <c r="S23" s="25" t="s">
        <v>228</v>
      </c>
      <c r="T23" s="19">
        <v>1690</v>
      </c>
      <c r="U23" s="3" t="s">
        <v>302</v>
      </c>
      <c r="V23" s="3" t="s">
        <v>302</v>
      </c>
      <c r="W23" s="32" t="s">
        <v>303</v>
      </c>
    </row>
    <row r="24" spans="1:23" ht="29">
      <c r="A24" s="2" t="s">
        <v>35</v>
      </c>
      <c r="B24" s="2"/>
      <c r="C24" t="s">
        <v>38</v>
      </c>
      <c r="H24">
        <v>1</v>
      </c>
      <c r="K24" t="s">
        <v>175</v>
      </c>
      <c r="L24" s="9">
        <v>43691</v>
      </c>
      <c r="M24" s="4" t="s">
        <v>159</v>
      </c>
      <c r="N24" s="8"/>
      <c r="P24" s="12" t="str">
        <f>HYPERLINK("https://github.com/jakartaee/specifications/pull/63","63")</f>
        <v>63</v>
      </c>
      <c r="Q24" s="11" t="s">
        <v>214</v>
      </c>
      <c r="R24" s="11" t="s">
        <v>306</v>
      </c>
      <c r="S24" s="25" t="s">
        <v>239</v>
      </c>
      <c r="T24" s="14">
        <v>50</v>
      </c>
      <c r="U24" s="3" t="s">
        <v>305</v>
      </c>
      <c r="V24" s="3" t="s">
        <v>305</v>
      </c>
      <c r="W24" s="3" t="s">
        <v>305</v>
      </c>
    </row>
    <row r="25" spans="1:23" ht="43.5">
      <c r="A25" s="2" t="s">
        <v>9</v>
      </c>
      <c r="B25" s="2" t="s">
        <v>55</v>
      </c>
      <c r="C25" t="s">
        <v>34</v>
      </c>
      <c r="E25" s="3" t="s">
        <v>56</v>
      </c>
      <c r="G25" t="s">
        <v>77</v>
      </c>
      <c r="K25" t="s">
        <v>176</v>
      </c>
      <c r="L25" s="9">
        <v>43691</v>
      </c>
      <c r="M25" s="4" t="s">
        <v>139</v>
      </c>
      <c r="N25" s="5"/>
      <c r="O25" s="4" t="s">
        <v>160</v>
      </c>
      <c r="P25" s="10" t="str">
        <f>HYPERLINK("https://github.com/jakartaee/specifications/pull/65","65")</f>
        <v>65</v>
      </c>
      <c r="Q25" s="11" t="s">
        <v>215</v>
      </c>
      <c r="R25" s="11" t="s">
        <v>307</v>
      </c>
      <c r="S25" s="25" t="s">
        <v>228</v>
      </c>
      <c r="T25" s="15" t="s">
        <v>238</v>
      </c>
      <c r="U25" s="3" t="s">
        <v>264</v>
      </c>
      <c r="V25" s="3" t="s">
        <v>264</v>
      </c>
      <c r="W25" s="32" t="s">
        <v>266</v>
      </c>
    </row>
    <row r="26" spans="1:23" ht="43.5">
      <c r="A26" s="2" t="s">
        <v>31</v>
      </c>
      <c r="B26" s="2"/>
      <c r="C26" t="s">
        <v>34</v>
      </c>
      <c r="E26" s="3" t="s">
        <v>56</v>
      </c>
      <c r="G26" t="s">
        <v>76</v>
      </c>
      <c r="I26"/>
      <c r="K26" t="s">
        <v>176</v>
      </c>
      <c r="M26" s="4" t="s">
        <v>155</v>
      </c>
      <c r="N26" s="5"/>
      <c r="O26" s="4" t="s">
        <v>160</v>
      </c>
      <c r="P26" s="10" t="str">
        <f>HYPERLINK("https://github.com/jakartaee/specifications/pull/67","67")</f>
        <v>67</v>
      </c>
      <c r="Q26" s="11" t="s">
        <v>216</v>
      </c>
      <c r="R26" s="11" t="s">
        <v>309</v>
      </c>
      <c r="S26" s="25" t="s">
        <v>240</v>
      </c>
      <c r="T26" s="14">
        <v>366</v>
      </c>
      <c r="U26" s="3" t="s">
        <v>308</v>
      </c>
      <c r="V26" s="3" t="s">
        <v>308</v>
      </c>
      <c r="W26" s="3" t="s">
        <v>308</v>
      </c>
    </row>
    <row r="27" spans="1:23" ht="43.5">
      <c r="A27" s="2" t="s">
        <v>2</v>
      </c>
      <c r="B27" s="2"/>
      <c r="C27" t="s">
        <v>34</v>
      </c>
      <c r="E27" s="3" t="s">
        <v>126</v>
      </c>
      <c r="G27" t="s">
        <v>79</v>
      </c>
      <c r="I27"/>
      <c r="J27" t="s">
        <v>127</v>
      </c>
      <c r="K27" t="s">
        <v>176</v>
      </c>
      <c r="L27" s="9">
        <v>43689</v>
      </c>
      <c r="M27" s="4" t="s">
        <v>131</v>
      </c>
      <c r="N27" s="5"/>
      <c r="P27" s="10" t="str">
        <f>HYPERLINK("https://github.com/jakartaee/specifications/pull/69","69")</f>
        <v>69</v>
      </c>
      <c r="Q27" s="11" t="s">
        <v>217</v>
      </c>
      <c r="R27" s="11" t="s">
        <v>311</v>
      </c>
      <c r="S27" s="25" t="s">
        <v>241</v>
      </c>
      <c r="T27" s="14">
        <v>1</v>
      </c>
      <c r="U27" s="3" t="s">
        <v>310</v>
      </c>
      <c r="V27" s="3" t="s">
        <v>310</v>
      </c>
      <c r="W27" s="3" t="s">
        <v>310</v>
      </c>
    </row>
    <row r="28" spans="1:23" ht="43.5">
      <c r="A28" s="2" t="s">
        <v>18</v>
      </c>
      <c r="B28" s="2" t="s">
        <v>55</v>
      </c>
      <c r="C28" t="s">
        <v>34</v>
      </c>
      <c r="E28" s="3" t="s">
        <v>56</v>
      </c>
      <c r="G28" t="s">
        <v>76</v>
      </c>
      <c r="I28"/>
      <c r="M28" s="4" t="s">
        <v>139</v>
      </c>
      <c r="N28" s="5"/>
      <c r="O28" s="4" t="s">
        <v>160</v>
      </c>
      <c r="P28" s="10" t="str">
        <f>HYPERLINK("https://github.com/jakartaee/specifications/pull/75","75")</f>
        <v>75</v>
      </c>
      <c r="Q28" s="11" t="s">
        <v>218</v>
      </c>
      <c r="R28" s="11" t="s">
        <v>265</v>
      </c>
      <c r="S28" s="25" t="s">
        <v>56</v>
      </c>
      <c r="T28" s="15" t="s">
        <v>242</v>
      </c>
      <c r="U28" s="3" t="s">
        <v>264</v>
      </c>
      <c r="V28" s="3" t="s">
        <v>264</v>
      </c>
      <c r="W28" s="32" t="s">
        <v>266</v>
      </c>
    </row>
    <row r="29" spans="1:23" ht="29">
      <c r="A29" s="2" t="s">
        <v>24</v>
      </c>
      <c r="B29" s="2"/>
      <c r="C29" t="s">
        <v>34</v>
      </c>
      <c r="E29" s="3" t="s">
        <v>56</v>
      </c>
      <c r="G29" t="s">
        <v>72</v>
      </c>
      <c r="I29"/>
      <c r="K29" t="s">
        <v>178</v>
      </c>
      <c r="L29" s="9">
        <v>43696</v>
      </c>
      <c r="M29" s="4" t="s">
        <v>145</v>
      </c>
      <c r="N29" s="5"/>
      <c r="O29" s="4" t="s">
        <v>160</v>
      </c>
      <c r="P29" s="10" t="str">
        <f>HYPERLINK("https://github.com/jakartaee/specifications/pull/77","77")</f>
        <v>77</v>
      </c>
      <c r="Q29" s="11" t="s">
        <v>219</v>
      </c>
      <c r="R29" s="24" t="s">
        <v>314</v>
      </c>
      <c r="S29" s="25" t="s">
        <v>56</v>
      </c>
      <c r="T29" s="14">
        <v>704</v>
      </c>
      <c r="U29" s="3" t="s">
        <v>312</v>
      </c>
      <c r="V29" s="3" t="s">
        <v>312</v>
      </c>
      <c r="W29" s="3" t="s">
        <v>313</v>
      </c>
    </row>
    <row r="30" spans="1:23" ht="29">
      <c r="A30" s="2" t="s">
        <v>37</v>
      </c>
      <c r="B30" s="1"/>
      <c r="C30" t="s">
        <v>42</v>
      </c>
      <c r="H30" t="s">
        <v>104</v>
      </c>
      <c r="I30" s="3" t="s">
        <v>103</v>
      </c>
      <c r="K30" t="s">
        <v>175</v>
      </c>
      <c r="N30" s="7"/>
      <c r="P30" s="10" t="str">
        <f>HYPERLINK("https://github.com/jakartaee/specifications/pull/78","78")</f>
        <v>78</v>
      </c>
      <c r="Q30" s="11" t="s">
        <v>220</v>
      </c>
      <c r="R30" s="11" t="s">
        <v>317</v>
      </c>
      <c r="S30" s="25" t="s">
        <v>243</v>
      </c>
      <c r="T30" s="22" t="s">
        <v>244</v>
      </c>
      <c r="U30" s="3" t="s">
        <v>315</v>
      </c>
      <c r="V30" s="3" t="s">
        <v>316</v>
      </c>
      <c r="W30" s="3" t="s">
        <v>318</v>
      </c>
    </row>
    <row r="31" spans="1:23" ht="58">
      <c r="A31" s="2" t="s">
        <v>29</v>
      </c>
      <c r="B31" s="2"/>
      <c r="C31" t="s">
        <v>45</v>
      </c>
      <c r="G31" t="s">
        <v>68</v>
      </c>
      <c r="I31" s="3" t="s">
        <v>87</v>
      </c>
      <c r="L31" s="9">
        <v>43696</v>
      </c>
      <c r="M31" s="4" t="s">
        <v>153</v>
      </c>
      <c r="N31" s="5"/>
      <c r="P31" s="23" t="str">
        <f>HYPERLINK("https://github.com/jakartaee/specifications/pull/79","79")</f>
        <v>79</v>
      </c>
      <c r="Q31" s="11" t="s">
        <v>221</v>
      </c>
      <c r="R31" s="30" t="s">
        <v>318</v>
      </c>
      <c r="S31" s="25" t="s">
        <v>245</v>
      </c>
      <c r="T31" s="14">
        <v>734</v>
      </c>
      <c r="U31" s="3" t="s">
        <v>319</v>
      </c>
      <c r="V31" s="3" t="s">
        <v>320</v>
      </c>
      <c r="W31" s="3" t="s">
        <v>329</v>
      </c>
    </row>
    <row r="32" spans="1:23" ht="43.5">
      <c r="A32" s="2" t="s">
        <v>23</v>
      </c>
      <c r="B32" s="2"/>
      <c r="C32" t="s">
        <v>50</v>
      </c>
      <c r="H32" t="s">
        <v>94</v>
      </c>
      <c r="I32" s="3" t="s">
        <v>125</v>
      </c>
      <c r="K32" t="s">
        <v>177</v>
      </c>
      <c r="M32" s="4" t="s">
        <v>138</v>
      </c>
      <c r="N32" s="5"/>
      <c r="P32" s="12" t="str">
        <f>HYPERLINK("https://github.com/jakartaee/specifications/pull/82","82")</f>
        <v>82</v>
      </c>
      <c r="Q32" s="11" t="s">
        <v>222</v>
      </c>
      <c r="R32" s="11" t="s">
        <v>322</v>
      </c>
      <c r="S32" s="25" t="s">
        <v>246</v>
      </c>
      <c r="T32" s="14">
        <v>5525</v>
      </c>
      <c r="U32" s="3" t="s">
        <v>321</v>
      </c>
      <c r="V32" s="3" t="s">
        <v>321</v>
      </c>
      <c r="W32" s="3" t="s">
        <v>321</v>
      </c>
    </row>
    <row r="33" spans="1:23" ht="29">
      <c r="A33" s="2" t="s">
        <v>36</v>
      </c>
      <c r="B33" s="2"/>
      <c r="C33" t="s">
        <v>43</v>
      </c>
      <c r="H33">
        <v>2</v>
      </c>
      <c r="I33" s="3" t="s">
        <v>98</v>
      </c>
      <c r="K33" t="s">
        <v>175</v>
      </c>
      <c r="L33" s="9">
        <v>43696</v>
      </c>
      <c r="N33" s="7"/>
      <c r="P33" s="12" t="str">
        <f>HYPERLINK("https://github.com/jakartaee/specifications/pull/85","85")</f>
        <v>85</v>
      </c>
      <c r="Q33" s="11" t="s">
        <v>223</v>
      </c>
      <c r="R33" s="11" t="s">
        <v>327</v>
      </c>
      <c r="S33" s="25" t="s">
        <v>247</v>
      </c>
      <c r="T33" s="13">
        <v>1807</v>
      </c>
      <c r="U33" s="3" t="s">
        <v>323</v>
      </c>
      <c r="V33" s="3" t="s">
        <v>323</v>
      </c>
      <c r="W33" s="3" t="s">
        <v>323</v>
      </c>
    </row>
    <row r="34" spans="1:23" ht="43.5">
      <c r="A34" s="2" t="s">
        <v>30</v>
      </c>
      <c r="B34" s="2"/>
      <c r="C34" t="s">
        <v>34</v>
      </c>
      <c r="E34" s="3" t="s">
        <v>56</v>
      </c>
      <c r="G34" t="s">
        <v>78</v>
      </c>
      <c r="I34"/>
      <c r="K34" t="s">
        <v>179</v>
      </c>
      <c r="M34" s="4" t="s">
        <v>154</v>
      </c>
      <c r="N34" s="5"/>
      <c r="O34" s="4" t="s">
        <v>160</v>
      </c>
      <c r="P34" s="10" t="str">
        <f>HYPERLINK("https://github.com/jakartaee/specifications/pull/88","88")</f>
        <v>88</v>
      </c>
      <c r="Q34" s="11" t="s">
        <v>224</v>
      </c>
      <c r="R34" s="11" t="s">
        <v>325</v>
      </c>
      <c r="S34" s="25" t="s">
        <v>228</v>
      </c>
      <c r="T34" s="14" t="s">
        <v>248</v>
      </c>
      <c r="U34" s="3" t="s">
        <v>324</v>
      </c>
      <c r="V34" s="3" t="s">
        <v>324</v>
      </c>
      <c r="W34" s="3" t="s">
        <v>326</v>
      </c>
    </row>
    <row r="35" spans="1:23" ht="29">
      <c r="A35" s="2" t="s">
        <v>11</v>
      </c>
      <c r="B35" s="2" t="s">
        <v>55</v>
      </c>
      <c r="C35" t="s">
        <v>34</v>
      </c>
      <c r="E35" s="3" t="s">
        <v>56</v>
      </c>
      <c r="G35" t="s">
        <v>113</v>
      </c>
      <c r="I35"/>
      <c r="M35" s="4" t="s">
        <v>139</v>
      </c>
      <c r="N35" s="5"/>
      <c r="O35" s="4" t="s">
        <v>160</v>
      </c>
      <c r="P35" s="11" t="str">
        <f>HYPERLINK("https://github.com/jakartaee/specifications/pull/91","91")</f>
        <v>91</v>
      </c>
      <c r="Q35" s="11" t="s">
        <v>198</v>
      </c>
      <c r="R35" s="11" t="s">
        <v>265</v>
      </c>
      <c r="S35" s="25" t="s">
        <v>228</v>
      </c>
      <c r="T35" s="21" t="s">
        <v>238</v>
      </c>
      <c r="U35" s="3" t="s">
        <v>264</v>
      </c>
      <c r="V35" s="3" t="s">
        <v>328</v>
      </c>
      <c r="W35" s="3" t="s">
        <v>328</v>
      </c>
    </row>
    <row r="36" spans="1:23">
      <c r="A36" s="2" t="s">
        <v>1</v>
      </c>
      <c r="B36" s="2"/>
      <c r="C36" t="s">
        <v>53</v>
      </c>
      <c r="F36" t="s">
        <v>113</v>
      </c>
      <c r="G36" t="s">
        <v>60</v>
      </c>
      <c r="M36" s="4" t="s">
        <v>130</v>
      </c>
      <c r="N36" s="5"/>
      <c r="P36" s="24" t="s">
        <v>113</v>
      </c>
      <c r="Q36" s="24" t="s">
        <v>113</v>
      </c>
      <c r="S36" s="16" t="s">
        <v>113</v>
      </c>
    </row>
    <row r="37" spans="1:23">
      <c r="A37" s="2" t="s">
        <v>26</v>
      </c>
      <c r="B37" s="2"/>
      <c r="C37" t="s">
        <v>53</v>
      </c>
      <c r="F37" t="s">
        <v>113</v>
      </c>
      <c r="M37" s="4" t="s">
        <v>150</v>
      </c>
      <c r="N37" s="5"/>
      <c r="P37" s="24" t="s">
        <v>113</v>
      </c>
      <c r="Q37" s="24" t="s">
        <v>113</v>
      </c>
    </row>
    <row r="38" spans="1:23">
      <c r="A38" s="2" t="s">
        <v>28</v>
      </c>
      <c r="B38" s="2" t="s">
        <v>55</v>
      </c>
      <c r="C38" t="s">
        <v>34</v>
      </c>
      <c r="E38" s="3" t="s">
        <v>56</v>
      </c>
      <c r="G38" t="s">
        <v>68</v>
      </c>
      <c r="I38"/>
      <c r="K38" t="s">
        <v>172</v>
      </c>
      <c r="M38" s="4" t="s">
        <v>139</v>
      </c>
      <c r="N38" s="5"/>
      <c r="O38" s="4" t="s">
        <v>160</v>
      </c>
      <c r="P38" s="24" t="s">
        <v>113</v>
      </c>
      <c r="Q38" s="24" t="s">
        <v>113</v>
      </c>
    </row>
    <row r="39" spans="1:23">
      <c r="A39" s="2" t="s">
        <v>32</v>
      </c>
      <c r="B39" s="2"/>
      <c r="G39" t="s">
        <v>66</v>
      </c>
      <c r="K39" t="s">
        <v>172</v>
      </c>
      <c r="M39" s="4" t="s">
        <v>156</v>
      </c>
      <c r="N39" s="5"/>
      <c r="P39" s="24" t="s">
        <v>113</v>
      </c>
      <c r="Q39" s="24" t="s">
        <v>113</v>
      </c>
    </row>
    <row r="40" spans="1:23">
      <c r="A40" s="2"/>
      <c r="M40" s="4"/>
      <c r="N40" s="4"/>
    </row>
    <row r="41" spans="1:23">
      <c r="A41" s="2" t="s">
        <v>108</v>
      </c>
      <c r="B41" s="4" t="s">
        <v>112</v>
      </c>
    </row>
    <row r="42" spans="1:23">
      <c r="A42" s="2" t="s">
        <v>109</v>
      </c>
      <c r="B42" t="s">
        <v>111</v>
      </c>
    </row>
    <row r="43" spans="1:23">
      <c r="A43" s="2" t="s">
        <v>110</v>
      </c>
    </row>
    <row r="44" spans="1:23">
      <c r="A44" s="2" t="s">
        <v>128</v>
      </c>
      <c r="B44" t="s">
        <v>129</v>
      </c>
    </row>
    <row r="45" spans="1:23">
      <c r="A45" s="2" t="s">
        <v>186</v>
      </c>
      <c r="B45" t="s">
        <v>187</v>
      </c>
    </row>
    <row r="46" spans="1:23">
      <c r="A46" s="2" t="s">
        <v>182</v>
      </c>
      <c r="B46" t="s">
        <v>183</v>
      </c>
    </row>
    <row r="47" spans="1:23">
      <c r="A47" s="2" t="s">
        <v>184</v>
      </c>
      <c r="B47" t="s">
        <v>185</v>
      </c>
    </row>
    <row r="48" spans="1:23">
      <c r="A48" s="2" t="s">
        <v>188</v>
      </c>
      <c r="B48" t="s">
        <v>189</v>
      </c>
    </row>
  </sheetData>
  <autoFilter ref="A1:P39" xr:uid="{FFBA9FB9-5E94-472B-B7B2-E08D6E753167}">
    <sortState ref="A2:P39">
      <sortCondition ref="A2:A39"/>
    </sortState>
  </autoFilter>
  <sortState ref="A2:S39">
    <sortCondition ref="P2:P39"/>
  </sortState>
  <hyperlinks>
    <hyperlink ref="B41" r:id="rId1" xr:uid="{FAA503A9-4B4C-4001-B84B-F34CA2B913E6}"/>
    <hyperlink ref="M36" r:id="rId2" display="http://download.eclipse.org/ee4j/jakartaee-tck/jakartaee8-eftl/promoted/eclipse-activation-tck-1.2.0.zip" xr:uid="{2649DF4F-771E-486B-BFAD-E2CABB519F8E}"/>
    <hyperlink ref="M27" r:id="rId3" display="http://download.eclipse.org/ee4j/jakartaee-tck/jakartaee8-eftl/promoted/eclipse-annotations-tck-1.3.0.zip" xr:uid="{E7149E73-0A35-47EC-A0E5-EB9821BF6259}"/>
    <hyperlink ref="M18" r:id="rId4" display="http://download.eclipse.org/ee4j/jakartaee-tck/jakartaee8-eftl/promoted/eclipse-authentication-tck-1.1.0.zip" xr:uid="{406F8DC2-475F-4B72-9D39-537A924A3BA5}"/>
    <hyperlink ref="M22" r:id="rId5" display="http://download.eclipse.org/ee4j/jakartaee-tck/jakartaee8-eftl/promoted/eclipse-authorization-tck-1.5.0.zip" xr:uid="{674FD6AA-7212-490A-85C6-9C99E21394CC}"/>
    <hyperlink ref="M4" r:id="rId6" display="http://download.eclipse.org/ee4j/jakartaee-tck/jakartaee8-eftl/promoted/eclipse-concurrency-tck-1.0.0.zip" xr:uid="{22493C79-64CE-4742-B99A-122C20DB0006}"/>
    <hyperlink ref="M15" r:id="rId7" display="http://download.eclipse.org/ee4j/jakartaee-tck/jakartaee8-eftl/promoted/eclipse-connectors-tck-1.7.0.zip" xr:uid="{CA8309ED-5DAD-4E94-A995-024E98F3CC64}"/>
    <hyperlink ref="M10" r:id="rId8" display="http://download.eclipse.org/ee4j/jakartaee-tck/jakartaee8-eftl/promoted/eclipse-debugging-tck-1.0.0.zip" xr:uid="{1BAECD69-1998-4944-8236-8D14E7401998}"/>
    <hyperlink ref="M19" r:id="rId9" display="http://download.eclipse.org/ee4j/jakartaee-tck/jakartaee8-eftl/promoted/eclipse-expression-language-tck-3.0.0.zip" xr:uid="{F1E9D0EA-E5FF-408D-8C38-5F25D089228F}"/>
    <hyperlink ref="M32" r:id="rId10" display="http://download.eclipse.org/ee4j/jakartaee-tck/jakartaee8-eftl/promoted/eclipse-faces-tck-2.3.0.zip" xr:uid="{67AB1770-5E00-482B-9442-F87950558A73}"/>
    <hyperlink ref="M25" r:id="rId11" display="http://download.eclipse.org/ee4j/jakartaee-tck/jakartaee8-eftl/promoted/eclipse-jakartaeetck-8.0.0.zip" xr:uid="{8DF075A8-A575-4866-958D-3D526AE01334}"/>
    <hyperlink ref="M16" r:id="rId12" display="http://download.eclipse.org/ee4j/jakartaee-tck/jakartaee8-eftl/promoted/eclipse-jakartaeetck-8.0.0.zip" xr:uid="{0E4C9523-0FE9-415A-BE5B-93799269E7BD}"/>
    <hyperlink ref="M35" r:id="rId13" display="http://download.eclipse.org/ee4j/jakartaee-tck/jakartaee8-eftl/promoted/eclipse-jakartaeetck-8.0.0.zip" xr:uid="{C16B66BE-FB2A-4AA0-9FD6-8E9205B08C22}"/>
    <hyperlink ref="M21" r:id="rId14" display="http://download.eclipse.org/ee4j/jakartaee-tck/jakartaee8-eftl/promoted/eclipse-jakartaeetck-8.0.0.zip" xr:uid="{F166A772-3011-4ED6-ABB3-4DDBC249697C}"/>
    <hyperlink ref="M6" r:id="rId15" display="http://download.eclipse.org/ee4j/jakartaee-tck/jakartaee8-eftl/promoted/eclipse-jakartaeetck-8.0.0.zip" xr:uid="{90483C1F-F0C0-42F0-8744-0DFB107A6224}"/>
    <hyperlink ref="M28" r:id="rId16" display="http://download.eclipse.org/ee4j/jakartaee-tck/jakartaee8-eftl/promoted/eclipse-jakartaeetck-8.0.0.zip" xr:uid="{553A4583-2654-40FC-A548-7C5525990E0D}"/>
    <hyperlink ref="M38" r:id="rId17" display="http://download.eclipse.org/ee4j/jakartaee-tck/jakartaee8-eftl/promoted/eclipse-jakartaeetck-8.0.0.zip" xr:uid="{FFE35C8A-57DB-4A2C-8C85-8680230911D0}"/>
    <hyperlink ref="M7" r:id="rId18" display="http://download.eclipse.org/ee4j/jakartaee-tck/jakartaee8-eftl/promoted/eclipse-jakartaeetck-8.0.0.zip" xr:uid="{DF5A84E0-1167-4D09-BFD2-E3A71C8B0762}"/>
    <hyperlink ref="M8" r:id="rId19" display="http://download.eclipse.org/ee4j/jakartaee-tck/jakartaee8-eftl/promoted/eclipse-jakartaeetck-8.0.0.zip" xr:uid="{EE347170-AAC8-4A73-A334-065F6BBF77F0}"/>
    <hyperlink ref="M12" r:id="rId20" display="http://download.eclipse.org/ee4j/jakartaee-tck/jakartaee8-eftl/promoted/eclipse-jsonb-tck-1.0.0.zip" xr:uid="{2D8BD2F4-98BA-45A7-B4A6-7C134E2DE3FB}"/>
    <hyperlink ref="M13" r:id="rId21" display="http://download.eclipse.org/ee4j/jakartaee-tck/jakartaee8-eftl/promoted/eclipse-jsonp-tck-1.1.0.zip" xr:uid="{4ADE53C1-0464-44F2-A24C-9224D19FA61F}"/>
    <hyperlink ref="M17" r:id="rId22" display="http://download.eclipse.org/ee4j/jakartaee-tck/jakartaee8-eftl/promoted/eclipse-messaging-tck-2.0.0.zip" xr:uid="{D6E36826-9EE5-4CA1-882E-B46129DFF78A}"/>
    <hyperlink ref="M29" r:id="rId23" display="http://download.eclipse.org/ee4j/jakartaee-tck/jakartaee8-eftl/promoted/eclipse-pages-tck-2.3.0.zip" xr:uid="{7AB37FD6-D344-4561-A0A6-4C8AED74B8F6}"/>
    <hyperlink ref="M14" r:id="rId24" display="http://download.eclipse.org/ee4j/jakartaee-tck/jakartaee8-eftl/promoted/eclipse-persistence-tck-2.2.0.zip" xr:uid="{3DE22578-EE00-4A53-82FE-7F6F80643165}"/>
    <hyperlink ref="M3" r:id="rId25" display="http://download.eclipse.org/ee4j/jakartaee-tck/jakartaee8-eftl/promoted/eclipse-restful-ws-tck-2.1.0.zip" xr:uid="{32416D01-1281-47C8-9DEF-90219D5C61D5}"/>
    <hyperlink ref="M20" r:id="rId26" display="http://download.eclipse.org/ee4j/jakartaee-tck/jakartaee8-eftl/promoted/eclipse-security-tck-1.0.0.zip" xr:uid="{10490C8F-189A-4D78-8A50-F050A92D0642}"/>
    <hyperlink ref="M23" r:id="rId27" display="http://download.eclipse.org/ee4j/jakartaee-tck/jakartaee8-eftl/promoted/eclipse-servlet-tck-4.0.0.zip" xr:uid="{5418EF75-01B1-4121-ACAB-1DFED8BC50A5}"/>
    <hyperlink ref="M37" r:id="rId28" display="http://download.eclipse.org/ee4j/jakartaee-tck/jakartaee8-eftl/promoted/eclipse-soap-tck-1.4.0.zip" xr:uid="{F177CDDC-2977-47F5-90AD-224AE75A8969}"/>
    <hyperlink ref="M9" r:id="rId29" display="http://download.eclipse.org/ee4j/jakartaee-tck/jakartaee8-eftl/promoted/eclipse-tags-tck-1.2.0.zip" xr:uid="{1868A006-E0E2-424E-8BE9-5A652BEFBBA0}"/>
    <hyperlink ref="M11" r:id="rId30" display="http://download.eclipse.org/ee4j/jakartaee-tck/jakartaee8-eftl/promoted/eclipse-transactions-tck-1.3.0.zip" xr:uid="{3D433915-9C8E-4D90-AA92-CFF501D3554D}"/>
    <hyperlink ref="M31" r:id="rId31" display="http://download.eclipse.org/ee4j/jakartaee-tck/jakartaee8-eftl/promoted/eclipse-websocket-tck-1.1.0.zip" xr:uid="{11B4294D-6243-4D79-BFBF-61934BE9AD68}"/>
    <hyperlink ref="M34" r:id="rId32" display="http://download.eclipse.org/ee4j/jakartaee-tck/jakartaee8-eftl/promoted/eclipse-xml-registries-tck-1.0.0.zip" xr:uid="{A3D924F1-111B-49DF-8E0A-E923FB3442B3}"/>
    <hyperlink ref="M26" r:id="rId33" display="http://download.eclipse.org/ee4j/jakartaee-tck/jakartaee8-eftl/promoted/eclipse-xml-rpc-tck-1.1.0.zip" xr:uid="{27546384-F545-4359-8A98-1C8396B43143}"/>
    <hyperlink ref="M39" r:id="rId34" display="http://download.eclipse.org/ee4j/jakartaee-tck/jakartaee8-eftl/promoted/eclipse-xml-ws-tck-2.3.0.zip" xr:uid="{8AC7D708-A1E5-4296-A85D-6301CFB838EB}"/>
    <hyperlink ref="M24" r:id="rId35" display="http://download.eclipse.org/ee4j/cdi/jakarta.inject-tck-1.0-bin.zip" xr:uid="{728791D4-F3B8-4148-B331-E72AE69D6699}"/>
    <hyperlink ref="O7" r:id="rId36" display="https://www.eclipse.org/downloads/download.php?file=/glassfish/glassfish-5.1.0.zip" xr:uid="{7B6834D1-92FE-46A2-904B-FE1691BF5A22}"/>
    <hyperlink ref="O8" r:id="rId37" display="https://www.eclipse.org/downloads/download.php?file=/glassfish/web-5.1.0.zip" xr:uid="{EF5B18B3-8CB6-45D1-86EC-CBE0CF207AE1}"/>
    <hyperlink ref="O18" r:id="rId38" display="https://www.eclipse.org/downloads/download.php?file=/glassfish/glassfish-5.1.0.zip" xr:uid="{AD8BC5FE-22EF-4625-B416-ACAB3FE4F70E}"/>
    <hyperlink ref="O22" r:id="rId39" display="https://www.eclipse.org/downloads/download.php?file=/glassfish/glassfish-5.1.0.zip" xr:uid="{1262803D-0E4C-4E57-B532-EB0206F3E9EE}"/>
    <hyperlink ref="O7:O12" r:id="rId40" display="https://www.eclipse.org/downloads/download.php?file=/glassfish/glassfish-5.1.0.zip" xr:uid="{91B94E09-5D50-4330-9650-2509DBCB09AA}"/>
    <hyperlink ref="O21" r:id="rId41" display="https://www.eclipse.org/downloads/download.php?file=/glassfish/glassfish-5.1.0.zip" xr:uid="{CFCB33A4-4E93-4DB0-A1C1-4A64AC300BB0}"/>
    <hyperlink ref="O18:O19" r:id="rId42" display="https://www.eclipse.org/downloads/download.php?file=/glassfish/glassfish-5.1.0.zip" xr:uid="{5DE7BC49-93BC-44DF-B19D-207BFB316D9B}"/>
    <hyperlink ref="O25:O26" r:id="rId43" display="https://www.eclipse.org/downloads/download.php?file=/glassfish/glassfish-5.1.0.zip" xr:uid="{DB752DF2-4E9D-4CE9-A98F-B4E2E7BAECAC}"/>
    <hyperlink ref="O28:O30" r:id="rId44" display="https://www.eclipse.org/downloads/download.php?file=/glassfish/glassfish-5.1.0.zip" xr:uid="{90FB3416-FEC7-4A06-A0EF-32AF2E5F95F8}"/>
    <hyperlink ref="O32:O33" r:id="rId45" display="https://www.eclipse.org/downloads/download.php?file=/glassfish/glassfish-5.1.0.zip" xr:uid="{F15AA445-8E40-455B-8900-1AE19D5183C1}"/>
    <hyperlink ref="M2" r:id="rId46" xr:uid="{AD3EB23E-0743-4D0C-9B83-3C6649451659}"/>
    <hyperlink ref="O2" r:id="rId47" display="https://eclipse-ee4j.github.io/javamail/" xr:uid="{1290A6BC-0246-4ECF-90F7-71789F2A9417}"/>
    <hyperlink ref="M5" r:id="rId48" display="http://download.eclipse.org/jakartabatch/tck/eftl/jakarta.batch.official.tck-1.0.2.zip" xr:uid="{EF90FF06-0562-4D43-BFE9-02C63C0D8975}"/>
    <hyperlink ref="O12" r:id="rId49" display="https://eclipse-ee4j.github.io/yasson" xr:uid="{3B250626-DA34-4213-B29B-F85317B0C031}"/>
    <hyperlink ref="O14" r:id="rId50" display="https://www.eclipse.org/eclipselink/downloads/ri.php" xr:uid="{FB6C7D43-3B33-4218-9386-1E2410F57F51}"/>
    <hyperlink ref="O5" r:id="rId51" xr:uid="{2F16F7C6-62AA-4077-B057-93672833AC2D}"/>
    <hyperlink ref="Q5" r:id="rId52" display="https://github.com/eclipse-ee4j/batch-api/issues/5" xr:uid="{CDFB74C1-68DA-4439-B1AB-7591AAFE51F8}"/>
    <hyperlink ref="Q4" r:id="rId53" display="https://github.com/eclipse-ee4j/concurrency-api/issues/91" xr:uid="{1E253A7E-94F3-4A12-ADB8-EFA66AE3034A}"/>
    <hyperlink ref="Q3" r:id="rId54" display="https://github.com/eclipse-ee4j/jaxrs-api/issues/789" xr:uid="{49B22564-F746-41D1-8C66-9022C300E83C}"/>
    <hyperlink ref="Q2" r:id="rId55" display="https://github.com/eclipse-ee4j/mail-spec/issues/1" xr:uid="{96F00114-73D5-4761-B03F-E3C013923BB2}"/>
    <hyperlink ref="Q8" r:id="rId56" xr:uid="{B1383D2A-7FAF-40B1-8A46-B1627F1DFBCC}"/>
    <hyperlink ref="Q9" r:id="rId57" display="https://github.com/eclipse-ee4j/jstl-api/issues/35" xr:uid="{60E74980-A6F2-41C7-919C-B1EEA840C1CC}"/>
    <hyperlink ref="Q12" r:id="rId58" display="https://github.com/eclipse-ee4j/jsonb-api/issues/175" xr:uid="{E90ED51B-A42F-4E88-808D-582161F8535D}"/>
    <hyperlink ref="Q11" r:id="rId59" display="https://github.com/eclipse-ee4j/jta-api/issues/50" xr:uid="{36093840-B379-4DD5-B5A9-FA8826733C4E}"/>
    <hyperlink ref="Q10" r:id="rId60" display="https://github.com/eclipse-ee4j/jsp-api/issues/113" xr:uid="{E841F2DA-D707-4F14-B4E8-DA2E394E43B4}"/>
    <hyperlink ref="Q14" r:id="rId61" display="https://github.com/eclipse-ee4j/jpa-api/issues/228" xr:uid="{1FB9DFE3-6DC8-4914-87E3-994DB0F98AB3}"/>
    <hyperlink ref="Q13" r:id="rId62" display="https://github.com/eclipse-ee4j/jsonp/issues/204" xr:uid="{9449CF1D-F45F-475D-B566-FE5241E18095}"/>
    <hyperlink ref="Q15" r:id="rId63" display="https://github.com/eclipse-ee4j/jca-api/issues/57" xr:uid="{54E0B7F5-4381-439B-AB77-63601020C622}"/>
    <hyperlink ref="Q18" r:id="rId64" display="https://github.com/eclipse-ee4j/jaspic/issues/66" xr:uid="{E08E75EB-BCF8-4CA9-837D-D65F4464196C}"/>
    <hyperlink ref="Q17" r:id="rId65" display="https://github.com/eclipse-ee4j/openmq/issues/482" xr:uid="{AAE0A7A3-6EB3-4C7E-8C22-6F2B54B31E11}"/>
    <hyperlink ref="Q29" r:id="rId66" display="https://github.com/eclipse-ee4j/jsp-api/issues/115" xr:uid="{62CFE6B6-5889-4E80-9912-8462095DB22F}"/>
    <hyperlink ref="Q26" r:id="rId67" display="https://github.com/eclipse-ee4j/jax-rpc-api/issues/41" xr:uid="{FFA4ED06-439A-42D2-88D5-06C96F8C9D98}"/>
    <hyperlink ref="Q25" r:id="rId68" display="https://github.com/eclipse-ee4j/enterprise-deployment/issues/41" xr:uid="{C4B040D1-C5EF-4862-8108-E45A7752A264}"/>
    <hyperlink ref="Q24" r:id="rId69" display="https://github.com/eclipse-ee4j/injection-spec/issues/3" xr:uid="{9BA7BBE5-4815-41E7-B838-CDBDBC17710C}"/>
    <hyperlink ref="Q23" r:id="rId70" display="https://github.com/eclipse-ee4j/servlet-api/issues/262" xr:uid="{3AC8D10D-2741-4D18-BA73-70B6FF6F6C19}"/>
    <hyperlink ref="Q22" r:id="rId71" display="https://github.com/eclipse-ee4j/jacc/issues/46" xr:uid="{49558DDB-2376-4EA2-9823-FE91D3599097}"/>
    <hyperlink ref="Q20" r:id="rId72" display="https://github.com/eclipse-ee4j/security-api/issues/143" xr:uid="{697AC8C9-8DD0-40F7-9CC6-420EE471AD75}"/>
    <hyperlink ref="Q21" r:id="rId73" display="https://github.com/eclipse-ee4j/interceptor-api/issues/49" xr:uid="{5F1D560A-CC03-4400-B49F-6BF4E82EE734}"/>
    <hyperlink ref="Q30" r:id="rId74" display="https://github.com/eclipse-ee4j/beanvalidation-spec/issues/246" xr:uid="{C9F4D23D-5319-4788-ABB7-73C73BE50C52}"/>
    <hyperlink ref="Q31" r:id="rId75" display="https://github.com/eclipse-ee4j/websocket-api/issues/308" xr:uid="{7B1CE0F2-D1EC-4A59-8B19-ADEE70990A5B}"/>
    <hyperlink ref="Q32" r:id="rId76" display="https://github.com/eclipse-ee4j/faces-api/issues/1475" xr:uid="{CED00C86-1054-4EFF-9300-16EFF2653F89}"/>
    <hyperlink ref="Q34" r:id="rId77" display="https://github.com/eclipse-ee4j/jaxr-api/issues/42" xr:uid="{D34D2FED-F929-428F-BBD3-779E8057F74C}"/>
    <hyperlink ref="Q33" r:id="rId78" display="https://github.com/eclipse-ee4j/cdi/issues/410" xr:uid="{A9AF5D74-C506-41A9-A67C-0CCDCB39DF69}"/>
    <hyperlink ref="S4" r:id="rId79" xr:uid="{961564E4-2501-4842-BEC3-E08E4E2D3806}"/>
    <hyperlink ref="T4" r:id="rId80" display="https://ci.eclipse.org/jakartaee-tck/blue/rest/organizations/jenkins/pipelines/jakartaee-tck/branches/master/runs/265/nodes/64/steps/269/log/?start=0" xr:uid="{AD2B57DE-FC7A-4E07-BD0F-9A1A6597E006}"/>
    <hyperlink ref="S6" r:id="rId81" xr:uid="{5B13FD38-3BDF-45D8-981A-118A6152832A}"/>
    <hyperlink ref="S2" r:id="rId82" display="https://eclipse-ee4j.github.io/javamail/" xr:uid="{0EC329E3-C92B-4F93-BE7E-4273174D822F}"/>
    <hyperlink ref="T3" r:id="rId83" display="https://ci.eclipse.org/jakartaee-tck/blue/rest/organizations/jenkins/pipelines/jakartaee-tck/branches/master/runs/265/nodes/71/steps/287/log/?start=0" xr:uid="{ED5F7AC8-E299-47EB-B369-E6DC52DCAADA}"/>
    <hyperlink ref="S7" r:id="rId84" display="https://eclipse-ee4j.github.io/glassfish" xr:uid="{BB96C7E3-1D15-49C6-A61E-E5103D251468}"/>
    <hyperlink ref="S8" r:id="rId85" display="https://eclipse-ee4j.github.io/glassfish" xr:uid="{357DA5A6-29F9-4826-B5B4-23C5DA78AC1E}"/>
    <hyperlink ref="T9" r:id="rId86" display="https://ci.eclipse.org/jakartaee-tck/blue/rest/organizations/jenkins/pipelines/jakartaee-tck/branches/master/runs/265/nodes/79/steps/297/log/?start=0" xr:uid="{8BD6DC0E-853F-4117-AB7F-4ED7B3FFBAC1}"/>
    <hyperlink ref="S12" r:id="rId87" display="https://eclipse-ee4j.github.io/yasson/index.html" xr:uid="{16B4823D-0482-41EC-87F4-F4120F5618EC}"/>
    <hyperlink ref="T12" r:id="rId88" display="https://ci.eclipse.org/jakartaee-tck/blue/rest/organizations/jenkins/pipelines/jakartaee-tck/branches/master/runs/265/nodes/77/steps/296/log/?start=0" xr:uid="{D731FA96-A131-47E5-8DFB-86664BF85A4D}"/>
    <hyperlink ref="S10" r:id="rId89" display="https://eclipse-ee4j.github.io/glassfish" xr:uid="{0DDD1634-A6D5-4208-9C17-EEBD31306B97}"/>
    <hyperlink ref="S11" r:id="rId90" display="https://eclipse-ee4j.github.io/glassfish" xr:uid="{01A67223-CB03-483F-8411-C28D0C28261B}"/>
    <hyperlink ref="T11" r:id="rId91" display="https://ci.eclipse.org/jakartaee-tck/blue/rest/organizations/jenkins/pipelines/jakartaee-tck/branches/master/runs/265/nodes/80/steps/340/log/?start=0" xr:uid="{E5D9CCD9-783B-4BB6-B072-2E907B5BEA34}"/>
    <hyperlink ref="S14" r:id="rId92" display="https://www.eclipse.org/eclipselink/downloads/ri.php" xr:uid="{28024490-CA0E-4C62-9AC9-07BFDEDA1B36}"/>
    <hyperlink ref="T14" r:id="rId93" display="https://ci.eclipse.org/jakartaee-tck/blue/rest/organizations/jenkins/pipelines/jakartaee-tck/branches/master/runs/265/nodes/74/steps/286/log/?start=0" xr:uid="{C7F995EC-36B2-47ED-81EE-98307D84A851}"/>
    <hyperlink ref="S13" r:id="rId94" display="https://eclipse-ee4j.github.io/jsonp" xr:uid="{B0DF3C0C-3975-4667-9D95-D8DA6D37B922}"/>
    <hyperlink ref="T13" r:id="rId95" display="https://ci.eclipse.org/jakartaee-tck/blue/rest/organizations/jenkins/pipelines/jakartaee-tck/branches/master/runs/265/nodes/78/steps/197/log/?start=0" xr:uid="{C9BE6775-16BA-49D1-9A14-3A01BB4E86BA}"/>
    <hyperlink ref="S16" r:id="rId96" display="https://eclipse-ee4j.github.io/glassfish" xr:uid="{AB616C74-0CAC-48B1-9612-377202F2FDFD}"/>
    <hyperlink ref="S15" r:id="rId97" display="https://eclipse-ee4j.github.io/glassfish" xr:uid="{50C9BBB0-8567-4900-89C6-F164BAF6404A}"/>
    <hyperlink ref="T15" r:id="rId98" display="https://ci.eclipse.org/jakartaee-tck/blue/rest/organizations/jenkins/pipelines/jakartaee-tck/branches/master/runs/315/nodes/48/steps/118/log/?start=0" xr:uid="{017BA943-EA26-419A-9913-C64BCA102E04}"/>
    <hyperlink ref="S17" r:id="rId99" display="https://eclipse-ee4j.github.io/openmq" xr:uid="{7F01A184-FB49-4477-80E6-F25758210432}"/>
    <hyperlink ref="T17" r:id="rId100" display="https://ci.eclipse.org/jakartaee-tck/blue/rest/organizations/jenkins/pipelines/jakartaee-tck/branches/master/runs/265/nodes/73/steps/294/log/?start=0" xr:uid="{8386CF9F-CD65-438E-8E80-26AE0A4791CB}"/>
    <hyperlink ref="S18" r:id="rId101" display="https://eclipse-ee4j.github.io/glassfish" xr:uid="{275F0CD1-EF55-4F8E-AF0C-F63ADFA21099}"/>
    <hyperlink ref="T19" r:id="rId102" display="https://ci.eclipse.org/jakartaee-tck/blue/rest/organizations/jenkins/pipelines/jakartaee-tck/branches/master/runs/265/nodes/66/steps/273/log/?start=0" xr:uid="{719CCBA9-4AFB-4BEA-8FCF-7BC7D9E83FC1}"/>
    <hyperlink ref="T27" r:id="rId103" display="https://ci.eclipse.org/jakartaee-tck/blue/rest/organizations/jenkins/pipelines/jakartaee-tck/branches/master/runs/265/nodes/63/steps/229/log/?start=0" xr:uid="{90BED82F-ADB1-4E28-A2B7-3A4C5EF5CA25}"/>
    <hyperlink ref="S25" r:id="rId104" xr:uid="{4C8372A2-E265-483B-9BD1-33E14C1B2338}"/>
    <hyperlink ref="S23" r:id="rId105" xr:uid="{9DACBDA0-5961-4B0C-84D4-652003B9B1AA}"/>
    <hyperlink ref="T23" r:id="rId106" display="https://ci.eclipse.org/jakartaee-tck/blue/rest/organizations/jenkins/pipelines/jakartaee-tck/branches/master/runs/315/nodes/54/steps/131/log/?start=0" xr:uid="{55FE7EC0-F6BC-44B3-905B-BFA5E189DBE5}"/>
    <hyperlink ref="S24" r:id="rId107" xr:uid="{07CA2FE1-C254-4123-82FE-40CB019A1F64}"/>
    <hyperlink ref="T24" r:id="rId108" display="https://github.com/jakartaredhat/weld-inject-tck/wiki/Jakarta-Dependency-Injection-1.0-TCK-Results" xr:uid="{693F0E41-CFA6-4BC5-BBA7-60C0218B0AB8}"/>
    <hyperlink ref="S21" r:id="rId109" display="https://www.eclipse.org/downloads/download.php?file=/glassfish/glassfish-5.1.0.zip" xr:uid="{A877530A-24D5-4DFC-AD14-660AA24EF28B}"/>
    <hyperlink ref="S22" r:id="rId110" display="https://www.eclipse.org/downloads/download.php?file=/glassfish/glassfish-5.1.0.zip" xr:uid="{B1F94C78-A9E2-4A72-9496-ADCF3C4E8ED2}"/>
    <hyperlink ref="S26" r:id="rId111" display="https://eclipse-ee4j.github.io/jax-rpc-ri/" xr:uid="{45C34EC2-9044-4766-A2E5-74338015656D}"/>
    <hyperlink ref="T26" r:id="rId112" display="https://ci.eclipse.org/jakartaee-tck/blue/rest/organizations/jenkins/pipelines/jakartaee-tck/branches/master/runs/315/nodes/51/steps/120/log/?start=0" xr:uid="{68AA51C1-1EBB-4EAD-B7C0-97BB4BB8354C}"/>
    <hyperlink ref="T29" r:id="rId113" display="https://ci.eclipse.org/jakartaee-tck/blue/rest/organizations/jenkins/pipelines/jakartaee-tck/branches/master/runs/315/nodes/53/steps/130/log/?start=0" xr:uid="{63E8773E-66C0-4E69-A571-2770B7F72ED9}"/>
    <hyperlink ref="S29" r:id="rId114" display="https://eclipse-ee4j.github.io/glassfish" xr:uid="{99FF7A81-3777-4425-9E38-50D0B7C7ED6E}"/>
    <hyperlink ref="S20" r:id="rId115" display="https://eclipse-ee4j.github.io/soteria" xr:uid="{AE13254C-0EE8-43DC-AFEB-4F4B8F2E162C}"/>
    <hyperlink ref="T20" r:id="rId116" display="https://ci.eclipse.org/jakartaee-tck/blue/rest/organizations/jenkins/pipelines/jakartaee-tck/branches/master/runs/265/nodes/82/steps/348/log/?start=0" xr:uid="{758459B9-9A29-41A3-8CB3-74E4ACF5678A}"/>
    <hyperlink ref="S28" r:id="rId117" display="https://eclipse-ee4j.github.io/glassfish" xr:uid="{C21026A4-CF17-41F3-B573-3F4724E56A06}"/>
    <hyperlink ref="S30" r:id="rId118" xr:uid="{010D7B34-2594-4102-BAFE-5437199B27DE}"/>
    <hyperlink ref="T30" r:id="rId119" display="https://developer.jboss.org/wiki/HibernateValidatorJakartaValidationTCKCertificationLog?_sscc=t" xr:uid="{3963D1B4-CCEF-4254-ABF7-EA41F2D74E06}"/>
    <hyperlink ref="S31" r:id="rId120" xr:uid="{00742E2D-9961-4F2C-86F7-E881401D57C9}"/>
    <hyperlink ref="T31" r:id="rId121" display="https://ci.eclipse.org/jakartaee-tck/blue/rest/organizations/jenkins/pipelines/jakartaee-tck/branches/master/runs/265/nodes/84/steps/403/log/?start=0" xr:uid="{E58812C4-B203-41F2-BF76-35DFFAAE2156}"/>
    <hyperlink ref="T32" r:id="rId122" display="https://ci.eclipse.org/jakartaee-tck/blue/rest/organizations/jenkins/pipelines/jakartaee-tck/branches/master/runs/265/nodes/75/steps/288/log/?start=0" xr:uid="{569188AC-02A0-48F5-8B21-A05A947C4153}"/>
    <hyperlink ref="S32" r:id="rId123" display="https://eclipse-ee4j.github.io/mojarra" xr:uid="{734A9EDF-BE64-48DE-AB80-871CF7748670}"/>
    <hyperlink ref="S34" r:id="rId124" xr:uid="{42EED6EB-B276-40B8-B89A-6750DC075F11}"/>
    <hyperlink ref="T34" r:id="rId125" xr:uid="{13127043-DB32-427B-AAB3-29F6D6757077}"/>
    <hyperlink ref="S33" r:id="rId126" xr:uid="{2F065B57-AEF1-449F-B8EA-F212B52D94E9}"/>
    <hyperlink ref="S35" r:id="rId127" xr:uid="{FDC3573B-1187-47D6-A895-FA41BDB9C59D}"/>
    <hyperlink ref="T2" r:id="rId128" display="https://jenkins.eclipse.org/mail/job/javamail-tck/job/master/21/consoleText" xr:uid="{04CBFD71-57B2-43E8-9DA4-8FF48D639A50}"/>
    <hyperlink ref="W8" r:id="rId129" xr:uid="{3D9B7BA8-09BB-461E-9F4A-784685105F2C}"/>
    <hyperlink ref="T33" r:id="rId130" display="https://github.com/jakartaredhat/weld-cdi-tck/wiki/files/CDI_TCK_results.txt" xr:uid="{98125A8E-699D-4A76-928F-775962512DA2}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594A-74F3-45CB-8B9F-03A76C45C8AE}">
  <dimension ref="A1:D48"/>
  <sheetViews>
    <sheetView tabSelected="1" topLeftCell="B14" workbookViewId="0">
      <selection activeCell="D11" sqref="D11"/>
    </sheetView>
  </sheetViews>
  <sheetFormatPr defaultRowHeight="14.5"/>
  <cols>
    <col min="1" max="1" width="43.1796875" bestFit="1" customWidth="1"/>
    <col min="2" max="4" width="52.90625" style="3" customWidth="1"/>
  </cols>
  <sheetData>
    <row r="1" spans="1:4">
      <c r="A1" s="33" t="s">
        <v>0</v>
      </c>
      <c r="B1" s="33" t="s">
        <v>257</v>
      </c>
      <c r="C1" s="33" t="s">
        <v>258</v>
      </c>
      <c r="D1" s="33" t="s">
        <v>259</v>
      </c>
    </row>
    <row r="2" spans="1:4" ht="29">
      <c r="A2" s="34" t="s">
        <v>16</v>
      </c>
      <c r="B2" s="35" t="s">
        <v>250</v>
      </c>
      <c r="C2" s="35" t="s">
        <v>249</v>
      </c>
      <c r="D2" s="35" t="s">
        <v>249</v>
      </c>
    </row>
    <row r="3" spans="1:4" ht="43.5">
      <c r="A3" s="34" t="s">
        <v>21</v>
      </c>
      <c r="B3" s="35" t="s">
        <v>253</v>
      </c>
      <c r="C3" s="36" t="s">
        <v>253</v>
      </c>
      <c r="D3" s="36" t="s">
        <v>253</v>
      </c>
    </row>
    <row r="4" spans="1:4" ht="43.5">
      <c r="A4" s="34" t="s">
        <v>6</v>
      </c>
      <c r="B4" s="35" t="s">
        <v>255</v>
      </c>
      <c r="C4" s="36" t="s">
        <v>255</v>
      </c>
      <c r="D4" s="35" t="s">
        <v>260</v>
      </c>
    </row>
    <row r="5" spans="1:4" ht="43.5">
      <c r="A5" s="34" t="s">
        <v>5</v>
      </c>
      <c r="B5" s="35" t="s">
        <v>261</v>
      </c>
      <c r="C5" s="36" t="s">
        <v>262</v>
      </c>
      <c r="D5" s="37" t="s">
        <v>263</v>
      </c>
    </row>
    <row r="6" spans="1:4" ht="43.5">
      <c r="A6" s="34" t="s">
        <v>17</v>
      </c>
      <c r="B6" s="35" t="s">
        <v>264</v>
      </c>
      <c r="C6" s="37" t="s">
        <v>264</v>
      </c>
      <c r="D6" s="35" t="s">
        <v>266</v>
      </c>
    </row>
    <row r="7" spans="1:4" ht="43.5">
      <c r="A7" s="34" t="s">
        <v>140</v>
      </c>
      <c r="B7" s="35" t="s">
        <v>264</v>
      </c>
      <c r="C7" s="36" t="s">
        <v>264</v>
      </c>
      <c r="D7" s="35" t="s">
        <v>266</v>
      </c>
    </row>
    <row r="8" spans="1:4" ht="43.5">
      <c r="A8" s="34" t="s">
        <v>141</v>
      </c>
      <c r="B8" s="35" t="s">
        <v>264</v>
      </c>
      <c r="C8" s="36" t="s">
        <v>264</v>
      </c>
      <c r="D8" s="35" t="s">
        <v>267</v>
      </c>
    </row>
    <row r="9" spans="1:4" ht="29">
      <c r="A9" s="34" t="s">
        <v>27</v>
      </c>
      <c r="B9" s="35" t="s">
        <v>268</v>
      </c>
      <c r="C9" s="36" t="s">
        <v>268</v>
      </c>
      <c r="D9" s="35" t="s">
        <v>269</v>
      </c>
    </row>
    <row r="10" spans="1:4" ht="29">
      <c r="A10" s="34" t="s">
        <v>8</v>
      </c>
      <c r="B10" s="35" t="s">
        <v>270</v>
      </c>
      <c r="C10" s="36" t="s">
        <v>273</v>
      </c>
      <c r="D10" s="35" t="s">
        <v>273</v>
      </c>
    </row>
    <row r="11" spans="1:4" ht="43.5">
      <c r="A11" s="34" t="s">
        <v>40</v>
      </c>
      <c r="B11" s="35" t="s">
        <v>275</v>
      </c>
      <c r="C11" s="36" t="s">
        <v>275</v>
      </c>
      <c r="D11" s="36" t="s">
        <v>275</v>
      </c>
    </row>
    <row r="12" spans="1:4" ht="43.5">
      <c r="A12" s="34" t="s">
        <v>14</v>
      </c>
      <c r="B12" s="35" t="s">
        <v>277</v>
      </c>
      <c r="C12" s="36" t="s">
        <v>278</v>
      </c>
      <c r="D12" s="36" t="s">
        <v>278</v>
      </c>
    </row>
    <row r="13" spans="1:4" ht="43.5">
      <c r="A13" s="34" t="s">
        <v>15</v>
      </c>
      <c r="B13" s="35" t="s">
        <v>280</v>
      </c>
      <c r="C13" s="36" t="s">
        <v>281</v>
      </c>
      <c r="D13" s="36" t="s">
        <v>281</v>
      </c>
    </row>
    <row r="14" spans="1:4" ht="29">
      <c r="A14" s="34" t="s">
        <v>20</v>
      </c>
      <c r="B14" s="35" t="s">
        <v>283</v>
      </c>
      <c r="C14" s="36" t="s">
        <v>284</v>
      </c>
      <c r="D14" s="35" t="s">
        <v>284</v>
      </c>
    </row>
    <row r="15" spans="1:4" ht="43.5">
      <c r="A15" s="34" t="s">
        <v>7</v>
      </c>
      <c r="B15" s="35" t="s">
        <v>286</v>
      </c>
      <c r="C15" s="36" t="s">
        <v>286</v>
      </c>
      <c r="D15" s="35" t="s">
        <v>288</v>
      </c>
    </row>
    <row r="16" spans="1:4" ht="43.5">
      <c r="A16" s="34" t="s">
        <v>10</v>
      </c>
      <c r="B16" s="35" t="s">
        <v>264</v>
      </c>
      <c r="C16" s="36" t="s">
        <v>264</v>
      </c>
      <c r="D16" s="35" t="s">
        <v>266</v>
      </c>
    </row>
    <row r="17" spans="1:4" ht="43.5">
      <c r="A17" s="34" t="s">
        <v>19</v>
      </c>
      <c r="B17" s="35" t="s">
        <v>289</v>
      </c>
      <c r="C17" s="36" t="s">
        <v>289</v>
      </c>
      <c r="D17" s="36" t="s">
        <v>289</v>
      </c>
    </row>
    <row r="18" spans="1:4" ht="43.5">
      <c r="A18" s="34" t="s">
        <v>3</v>
      </c>
      <c r="B18" s="35" t="s">
        <v>291</v>
      </c>
      <c r="C18" s="36" t="s">
        <v>291</v>
      </c>
      <c r="D18" s="35" t="s">
        <v>292</v>
      </c>
    </row>
    <row r="19" spans="1:4" ht="43.5">
      <c r="A19" s="34" t="s">
        <v>12</v>
      </c>
      <c r="B19" s="35" t="s">
        <v>294</v>
      </c>
      <c r="C19" s="36" t="s">
        <v>294</v>
      </c>
      <c r="D19" s="36" t="s">
        <v>294</v>
      </c>
    </row>
    <row r="20" spans="1:4" ht="43.5">
      <c r="A20" s="34" t="s">
        <v>22</v>
      </c>
      <c r="B20" s="35" t="s">
        <v>296</v>
      </c>
      <c r="C20" s="36" t="s">
        <v>296</v>
      </c>
      <c r="D20" s="36" t="s">
        <v>296</v>
      </c>
    </row>
    <row r="21" spans="1:4" ht="43.5">
      <c r="A21" s="34" t="s">
        <v>13</v>
      </c>
      <c r="B21" s="35" t="s">
        <v>264</v>
      </c>
      <c r="C21" s="36" t="s">
        <v>264</v>
      </c>
      <c r="D21" s="35" t="s">
        <v>266</v>
      </c>
    </row>
    <row r="22" spans="1:4" ht="43.5">
      <c r="A22" s="34" t="s">
        <v>4</v>
      </c>
      <c r="B22" s="35" t="s">
        <v>298</v>
      </c>
      <c r="C22" s="36" t="s">
        <v>299</v>
      </c>
      <c r="D22" s="35" t="s">
        <v>301</v>
      </c>
    </row>
    <row r="23" spans="1:4" ht="29">
      <c r="A23" s="34" t="s">
        <v>25</v>
      </c>
      <c r="B23" s="35" t="s">
        <v>302</v>
      </c>
      <c r="C23" s="36" t="s">
        <v>302</v>
      </c>
      <c r="D23" s="35" t="s">
        <v>303</v>
      </c>
    </row>
    <row r="24" spans="1:4" ht="29">
      <c r="A24" s="34" t="s">
        <v>35</v>
      </c>
      <c r="B24" s="35" t="s">
        <v>305</v>
      </c>
      <c r="C24" s="36" t="s">
        <v>305</v>
      </c>
      <c r="D24" s="36" t="s">
        <v>305</v>
      </c>
    </row>
    <row r="25" spans="1:4" ht="43.5">
      <c r="A25" s="34" t="s">
        <v>9</v>
      </c>
      <c r="B25" s="35" t="s">
        <v>264</v>
      </c>
      <c r="C25" s="36" t="s">
        <v>264</v>
      </c>
      <c r="D25" s="35" t="s">
        <v>266</v>
      </c>
    </row>
    <row r="26" spans="1:4" ht="43.5">
      <c r="A26" s="34" t="s">
        <v>31</v>
      </c>
      <c r="B26" s="35" t="s">
        <v>308</v>
      </c>
      <c r="C26" s="36" t="s">
        <v>308</v>
      </c>
      <c r="D26" s="36" t="s">
        <v>308</v>
      </c>
    </row>
    <row r="27" spans="1:4" ht="43.5">
      <c r="A27" s="34" t="s">
        <v>2</v>
      </c>
      <c r="B27" s="35" t="s">
        <v>310</v>
      </c>
      <c r="C27" s="36" t="s">
        <v>310</v>
      </c>
      <c r="D27" s="36" t="s">
        <v>310</v>
      </c>
    </row>
    <row r="28" spans="1:4" ht="43.5">
      <c r="A28" s="34" t="s">
        <v>18</v>
      </c>
      <c r="B28" s="35" t="s">
        <v>264</v>
      </c>
      <c r="C28" s="36" t="s">
        <v>264</v>
      </c>
      <c r="D28" s="35" t="s">
        <v>266</v>
      </c>
    </row>
    <row r="29" spans="1:4" ht="29">
      <c r="A29" s="34" t="s">
        <v>24</v>
      </c>
      <c r="B29" s="35" t="s">
        <v>312</v>
      </c>
      <c r="C29" s="36" t="s">
        <v>312</v>
      </c>
      <c r="D29" s="36" t="s">
        <v>313</v>
      </c>
    </row>
    <row r="30" spans="1:4" ht="29">
      <c r="A30" s="34" t="s">
        <v>37</v>
      </c>
      <c r="B30" s="35" t="s">
        <v>315</v>
      </c>
      <c r="C30" s="36" t="s">
        <v>316</v>
      </c>
      <c r="D30" s="36" t="s">
        <v>318</v>
      </c>
    </row>
    <row r="31" spans="1:4" ht="58">
      <c r="A31" s="34" t="s">
        <v>29</v>
      </c>
      <c r="B31" s="35" t="s">
        <v>319</v>
      </c>
      <c r="C31" s="36" t="s">
        <v>320</v>
      </c>
      <c r="D31" s="36" t="s">
        <v>329</v>
      </c>
    </row>
    <row r="32" spans="1:4" ht="43.5">
      <c r="A32" s="34" t="s">
        <v>23</v>
      </c>
      <c r="B32" s="35" t="s">
        <v>321</v>
      </c>
      <c r="C32" s="36" t="s">
        <v>321</v>
      </c>
      <c r="D32" s="36" t="s">
        <v>321</v>
      </c>
    </row>
    <row r="33" spans="1:4" ht="29">
      <c r="A33" s="34" t="s">
        <v>36</v>
      </c>
      <c r="B33" s="35" t="s">
        <v>323</v>
      </c>
      <c r="C33" s="36" t="s">
        <v>323</v>
      </c>
      <c r="D33" s="36" t="s">
        <v>323</v>
      </c>
    </row>
    <row r="34" spans="1:4" ht="43.5">
      <c r="A34" s="34" t="s">
        <v>30</v>
      </c>
      <c r="B34" s="35" t="s">
        <v>324</v>
      </c>
      <c r="C34" s="36" t="s">
        <v>324</v>
      </c>
      <c r="D34" s="36" t="s">
        <v>326</v>
      </c>
    </row>
    <row r="35" spans="1:4" ht="29">
      <c r="A35" s="34" t="s">
        <v>11</v>
      </c>
      <c r="B35" s="35" t="s">
        <v>264</v>
      </c>
      <c r="C35" s="36" t="s">
        <v>328</v>
      </c>
      <c r="D35" s="36" t="s">
        <v>328</v>
      </c>
    </row>
    <row r="36" spans="1:4">
      <c r="A36" s="2" t="s">
        <v>1</v>
      </c>
    </row>
    <row r="37" spans="1:4">
      <c r="A37" s="2" t="s">
        <v>26</v>
      </c>
    </row>
    <row r="38" spans="1:4">
      <c r="A38" s="2" t="s">
        <v>28</v>
      </c>
    </row>
    <row r="39" spans="1:4">
      <c r="A39" s="2" t="s">
        <v>32</v>
      </c>
    </row>
    <row r="40" spans="1:4">
      <c r="A40" s="2"/>
    </row>
    <row r="41" spans="1:4">
      <c r="A41" s="2" t="s">
        <v>108</v>
      </c>
    </row>
    <row r="42" spans="1:4">
      <c r="A42" s="2" t="s">
        <v>109</v>
      </c>
    </row>
    <row r="43" spans="1:4">
      <c r="A43" s="2" t="s">
        <v>110</v>
      </c>
    </row>
    <row r="44" spans="1:4">
      <c r="A44" s="2" t="s">
        <v>128</v>
      </c>
    </row>
    <row r="45" spans="1:4">
      <c r="A45" s="2" t="s">
        <v>186</v>
      </c>
    </row>
    <row r="46" spans="1:4">
      <c r="A46" s="2" t="s">
        <v>182</v>
      </c>
    </row>
    <row r="47" spans="1:4">
      <c r="A47" s="2" t="s">
        <v>184</v>
      </c>
    </row>
    <row r="48" spans="1:4">
      <c r="A48" s="2" t="s">
        <v>188</v>
      </c>
    </row>
  </sheetData>
  <hyperlinks>
    <hyperlink ref="D8" r:id="rId1" xr:uid="{A1EDC004-B30D-4098-BF31-0172617470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J. Bratt</dc:creator>
  <cp:lastModifiedBy>Edward J. Bratt</cp:lastModifiedBy>
  <dcterms:created xsi:type="dcterms:W3CDTF">2019-07-31T16:23:01Z</dcterms:created>
  <dcterms:modified xsi:type="dcterms:W3CDTF">2019-08-27T23:37:28Z</dcterms:modified>
</cp:coreProperties>
</file>